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前、后十名排名" sheetId="1" r:id="rId1"/>
    <sheet name="小学" sheetId="2" r:id="rId2"/>
    <sheet name="初中" sheetId="3" r:id="rId3"/>
    <sheet name="高中" sheetId="4" r:id="rId4"/>
    <sheet name="总体" sheetId="5" r:id="rId5"/>
  </sheets>
  <definedNames>
    <definedName name="_xlnm.Print_Titles" localSheetId="1">小学!$2:$3</definedName>
    <definedName name="_xlnm.Print_Titles" localSheetId="2">初中!$2:$3</definedName>
  </definedNames>
  <calcPr calcId="144525"/>
</workbook>
</file>

<file path=xl/sharedStrings.xml><?xml version="1.0" encoding="utf-8"?>
<sst xmlns="http://schemas.openxmlformats.org/spreadsheetml/2006/main" count="675" uniqueCount="175">
  <si>
    <t>附件1</t>
  </si>
  <si>
    <t>小学阶段各率排名前十名</t>
  </si>
  <si>
    <t>合格率</t>
  </si>
  <si>
    <t>优良率</t>
  </si>
  <si>
    <t>学段</t>
  </si>
  <si>
    <t>排名</t>
  </si>
  <si>
    <t>学校</t>
  </si>
  <si>
    <t>小学</t>
  </si>
  <si>
    <t>瑞安市湖岭镇第二小学</t>
  </si>
  <si>
    <t>瑞安市侨贸学校</t>
  </si>
  <si>
    <t>瑞安市平阳坑镇学校</t>
  </si>
  <si>
    <t>瑞安市潘岱小学</t>
  </si>
  <si>
    <t>瑞安市莘塍第七小学</t>
  </si>
  <si>
    <t>瑞安市塘下镇鲍田中心小学</t>
  </si>
  <si>
    <t>瑞安市上望第四小学</t>
  </si>
  <si>
    <t>瑞安市第二实验小学</t>
  </si>
  <si>
    <t>瑞安市塘下镇海安学校</t>
  </si>
  <si>
    <t>瑞安市马鞍山实验小学</t>
  </si>
  <si>
    <t>瑞安市上望第五小学</t>
  </si>
  <si>
    <t>瑞安市汀田第五小学</t>
  </si>
  <si>
    <t>瑞安市芳庄乡学校</t>
  </si>
  <si>
    <t>瑞安市万松实验小学</t>
  </si>
  <si>
    <t>瑞安市桐浦镇桐溪小学</t>
  </si>
  <si>
    <t>瑞安市高楼镇枫岭小学</t>
  </si>
  <si>
    <t>瑞安市外国语学校</t>
  </si>
  <si>
    <t>瑞安市湖岭镇鹿木第二小学</t>
  </si>
  <si>
    <t>瑞安市仙降江溪小学</t>
  </si>
  <si>
    <t>瑞安市高楼镇宁益小学</t>
  </si>
  <si>
    <t>瑞安市曹村镇学校</t>
  </si>
  <si>
    <t>瑞安市湖岭镇潮基学校</t>
  </si>
  <si>
    <t>瑞安市陶山镇荆谷学校</t>
  </si>
  <si>
    <t>瑞安市林川镇学校</t>
  </si>
  <si>
    <t>小学阶段各率排名后十名</t>
  </si>
  <si>
    <t>瑞安市塘下镇场桥中心小学</t>
  </si>
  <si>
    <t>瑞安市莘塍第二小学</t>
  </si>
  <si>
    <t>瑞安市汀田实验小学</t>
  </si>
  <si>
    <t>瑞安市汀田第三小学</t>
  </si>
  <si>
    <t>瑞安市鸿民学校</t>
  </si>
  <si>
    <t>瑞安市桐浦镇沙岙小学</t>
  </si>
  <si>
    <t>瑞安市林垟学校</t>
  </si>
  <si>
    <t>瑞安市陶山镇丰和小学</t>
  </si>
  <si>
    <t>瑞安市高楼镇中心小学</t>
  </si>
  <si>
    <t>瑞安市崇文学校</t>
  </si>
  <si>
    <t>瑞安市云周士心小学</t>
  </si>
  <si>
    <t>初中阶段各率排名前十名</t>
  </si>
  <si>
    <t>初中</t>
  </si>
  <si>
    <t>瑞安市高楼镇东岩学校</t>
  </si>
  <si>
    <t>瑞安市潘岱中学</t>
  </si>
  <si>
    <t>瑞安市滨江中学</t>
  </si>
  <si>
    <t>瑞安市湖岭镇鹿木学校</t>
  </si>
  <si>
    <t>瑞安市上望中学</t>
  </si>
  <si>
    <t>瑞安市马屿镇顺泰学校</t>
  </si>
  <si>
    <t>瑞安市塘下镇鲍田中学</t>
  </si>
  <si>
    <t>瑞安市塘下镇新华中学</t>
  </si>
  <si>
    <t>瑞安市阁巷中学</t>
  </si>
  <si>
    <t>瑞安市安阳实验中学</t>
  </si>
  <si>
    <t>瑞安市塘下镇第二中学</t>
  </si>
  <si>
    <t>瑞安市飞云中学</t>
  </si>
  <si>
    <t>瑞安市惟理达书院</t>
  </si>
  <si>
    <t>瑞安市马屿镇梅屿学校</t>
  </si>
  <si>
    <t>初中阶段各率排名后十名</t>
  </si>
  <si>
    <t>瑞安市莘塍第一中学</t>
  </si>
  <si>
    <t>瑞安市塘下镇罗凤中学</t>
  </si>
  <si>
    <t>瑞安市高楼镇中学</t>
  </si>
  <si>
    <t>瑞安市毓蒙中学</t>
  </si>
  <si>
    <t>瑞安市锦湖中学</t>
  </si>
  <si>
    <t>瑞安市桐浦镇中学</t>
  </si>
  <si>
    <t>瑞安市汀田第三中学</t>
  </si>
  <si>
    <t>瑞安市瑞祥实验学校</t>
  </si>
  <si>
    <t>瑞安市莘塍东新学校</t>
  </si>
  <si>
    <t>瑞安市塘下镇场桥中学</t>
  </si>
  <si>
    <t>高中阶段各率排名</t>
  </si>
  <si>
    <t>高中</t>
  </si>
  <si>
    <t>瑞安市第十中学</t>
  </si>
  <si>
    <t>瑞安市第二中学</t>
  </si>
  <si>
    <t>瑞安市第四中学</t>
  </si>
  <si>
    <t>瑞安市上海新纪元高级中学</t>
  </si>
  <si>
    <t>浙江省瑞安中学</t>
  </si>
  <si>
    <t>瑞安市龙翔高级中学</t>
  </si>
  <si>
    <t>瑞安市第五中学</t>
  </si>
  <si>
    <t>瑞安市塘下中学</t>
  </si>
  <si>
    <t>瑞安市第七中学</t>
  </si>
  <si>
    <t>瑞安市安阳高级中学</t>
  </si>
  <si>
    <t>瑞安市永久机电学校</t>
  </si>
  <si>
    <t>瑞安市第九中学</t>
  </si>
  <si>
    <t>瑞安市开元综合高级中学</t>
  </si>
  <si>
    <t>瑞安市第六中学</t>
  </si>
  <si>
    <t>瑞安市第八中学</t>
  </si>
  <si>
    <t>浙江省瑞安市农业技术学校</t>
  </si>
  <si>
    <t>瑞安市塘下职业中等专业学校</t>
  </si>
  <si>
    <t>瑞安市瑞祥高级中学</t>
  </si>
  <si>
    <t>瑞安市职业中等专业教育集团学校</t>
  </si>
  <si>
    <t>2020年瑞安市体质健康小学阶段各率</t>
  </si>
  <si>
    <t>样本数</t>
  </si>
  <si>
    <t>优秀（%）</t>
  </si>
  <si>
    <t>良好（%）</t>
  </si>
  <si>
    <t>优良率（%）</t>
  </si>
  <si>
    <t>及格（%）</t>
  </si>
  <si>
    <t>合格率（%）</t>
  </si>
  <si>
    <t>不及格（%）</t>
  </si>
  <si>
    <t>比例</t>
  </si>
  <si>
    <t>人数</t>
  </si>
  <si>
    <t>瑞安市阁巷小学</t>
  </si>
  <si>
    <t>瑞安市集云实验学校</t>
  </si>
  <si>
    <t>瑞安市仙降第二小学</t>
  </si>
  <si>
    <t>瑞安市新纪元实验学校</t>
  </si>
  <si>
    <t>瑞安市东山学校</t>
  </si>
  <si>
    <t>瑞安市塘下镇罗凤第二小学</t>
  </si>
  <si>
    <t>瑞安市陶山镇中心小学</t>
  </si>
  <si>
    <t>瑞安市东山小学</t>
  </si>
  <si>
    <t>瑞安市江南实验小学</t>
  </si>
  <si>
    <t>瑞安市上望第二小学</t>
  </si>
  <si>
    <t>瑞安市湖岭镇中心小学</t>
  </si>
  <si>
    <t>瑞安市曹村镇第二小学</t>
  </si>
  <si>
    <t>瑞安市飞云中心小学</t>
  </si>
  <si>
    <t>瑞安市塘下镇鲍田教育集团学校</t>
  </si>
  <si>
    <t>瑞安市养正学校</t>
  </si>
  <si>
    <t>瑞安市解放路小学</t>
  </si>
  <si>
    <t>瑞安市塘下镇第二小学</t>
  </si>
  <si>
    <t>瑞安市莘塍第六小学</t>
  </si>
  <si>
    <t>瑞安市塘下镇中心小学</t>
  </si>
  <si>
    <t>瑞安市汀田中心小学</t>
  </si>
  <si>
    <t>瑞安市仙降第三小学</t>
  </si>
  <si>
    <t>瑞安市莘塍实验小学</t>
  </si>
  <si>
    <t>瑞安市塘下镇罗凤中心小学</t>
  </si>
  <si>
    <t>瑞安市云周中心小学</t>
  </si>
  <si>
    <t>瑞安市马屿镇第四小学</t>
  </si>
  <si>
    <t>瑞安市塘下镇罗凤第三小学</t>
  </si>
  <si>
    <t>瑞安市第三实验小学</t>
  </si>
  <si>
    <t>瑞安市云周周苌小学</t>
  </si>
  <si>
    <t>瑞安市安阳实验小学</t>
  </si>
  <si>
    <t>瑞安市阳光小学</t>
  </si>
  <si>
    <t>瑞安市马屿镇第二小学</t>
  </si>
  <si>
    <t>瑞安市锦湖实验小学</t>
  </si>
  <si>
    <t>瑞安市玉海第二小学</t>
  </si>
  <si>
    <t>瑞安市桐浦镇中心小学</t>
  </si>
  <si>
    <t>瑞安市陶山镇碧山小学</t>
  </si>
  <si>
    <t>瑞安市汀田第二小学</t>
  </si>
  <si>
    <t>瑞安市塘下镇第四小学</t>
  </si>
  <si>
    <t>瑞安市塘下镇罗凤第四小学</t>
  </si>
  <si>
    <t>瑞安市莘塍中心小学</t>
  </si>
  <si>
    <t>瑞安市仙降中心小学</t>
  </si>
  <si>
    <t>瑞安市锦湖第二小学</t>
  </si>
  <si>
    <t>瑞安市塘下镇第三小学</t>
  </si>
  <si>
    <t>瑞安市虹桥路小学</t>
  </si>
  <si>
    <t>瑞安市塘下镇新华小学</t>
  </si>
  <si>
    <t>瑞安市马屿镇中心小学</t>
  </si>
  <si>
    <t>瑞安市上望第一小学</t>
  </si>
  <si>
    <t>瑞安市实验小学</t>
  </si>
  <si>
    <t>瑞安市玉海中心小学</t>
  </si>
  <si>
    <t>瑞安市高楼镇高楼学校</t>
  </si>
  <si>
    <t>瑞安市塘下镇场桥第二小学</t>
  </si>
  <si>
    <t>瑞安市广场实验小学</t>
  </si>
  <si>
    <t>瑞安市莘塍第三实验小学</t>
  </si>
  <si>
    <t>瑞安市塘下实验小学</t>
  </si>
  <si>
    <t>瑞安市塘下镇下林小学</t>
  </si>
  <si>
    <t>瑞安市红旗实验小学</t>
  </si>
  <si>
    <t>瑞安市隆山实验小学</t>
  </si>
  <si>
    <t>瑞安市飞云第二小学</t>
  </si>
  <si>
    <t>瑞安市马屿镇清祥小学</t>
  </si>
  <si>
    <t>瑞安市滨江小学</t>
  </si>
  <si>
    <t>2020年瑞安市体质健康初中阶段各率</t>
  </si>
  <si>
    <t>瑞安市湖岭镇中学</t>
  </si>
  <si>
    <t>瑞安市汀田第一中学</t>
  </si>
  <si>
    <t>瑞安市马屿镇中学</t>
  </si>
  <si>
    <t>瑞安市塘下镇第一中学</t>
  </si>
  <si>
    <t>瑞安市玉海实验中学</t>
  </si>
  <si>
    <t>瑞安市广场中学</t>
  </si>
  <si>
    <t>瑞安市陶山镇中学</t>
  </si>
  <si>
    <t>瑞安市碧山中学</t>
  </si>
  <si>
    <t>瑞安市仙降中学</t>
  </si>
  <si>
    <t>瑞安市云周中学</t>
  </si>
  <si>
    <t>2020年瑞安市体质健康高中阶段各率</t>
  </si>
  <si>
    <t>2020年瑞安市体质健康数据各率</t>
  </si>
  <si>
    <t>总体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</si>
</sst>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24"/>
      <color indexed="8"/>
      <name val="方正小标宋简体"/>
      <charset val="134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DEEFA"/>
        <bgColor indexed="64"/>
      </patternFill>
    </fill>
    <fill>
      <patternFill patternType="solid">
        <fgColor rgb="FF40BAEB"/>
        <bgColor indexed="64"/>
      </patternFill>
    </fill>
    <fill>
      <patternFill patternType="solid">
        <fgColor rgb="FF92BAED"/>
        <bgColor indexed="64"/>
      </patternFill>
    </fill>
    <fill>
      <patternFill patternType="solid">
        <fgColor rgb="FFA0FCF3"/>
        <bgColor indexed="64"/>
      </patternFill>
    </fill>
    <fill>
      <patternFill patternType="solid">
        <fgColor rgb="FFF5D0EC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37" borderId="10" applyNumberFormat="0" applyAlignment="0" applyProtection="0">
      <alignment vertical="center"/>
    </xf>
    <xf numFmtId="0" fontId="29" fillId="40" borderId="1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176" fontId="0" fillId="2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10" fontId="0" fillId="3" borderId="1" xfId="0" applyNumberFormat="1" applyFont="1" applyFill="1" applyBorder="1" applyAlignment="1">
      <alignment horizontal="left" vertical="center"/>
    </xf>
    <xf numFmtId="10" fontId="0" fillId="2" borderId="1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10" fontId="0" fillId="4" borderId="1" xfId="0" applyNumberFormat="1" applyFont="1" applyFill="1" applyBorder="1" applyAlignment="1">
      <alignment horizontal="left" vertical="center"/>
    </xf>
    <xf numFmtId="176" fontId="0" fillId="3" borderId="1" xfId="0" applyNumberFormat="1" applyFont="1" applyFill="1" applyBorder="1" applyAlignment="1">
      <alignment horizontal="left" vertical="center"/>
    </xf>
    <xf numFmtId="176" fontId="0" fillId="4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176" fontId="2" fillId="5" borderId="1" xfId="0" applyNumberFormat="1" applyFont="1" applyFill="1" applyBorder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10" fontId="2" fillId="6" borderId="1" xfId="0" applyNumberFormat="1" applyFont="1" applyFill="1" applyBorder="1" applyAlignment="1">
      <alignment vertical="center"/>
    </xf>
    <xf numFmtId="176" fontId="2" fillId="6" borderId="1" xfId="0" applyNumberFormat="1" applyFont="1" applyFill="1" applyBorder="1">
      <alignment vertical="center"/>
    </xf>
    <xf numFmtId="10" fontId="2" fillId="6" borderId="1" xfId="0" applyNumberFormat="1" applyFont="1" applyFill="1" applyBorder="1">
      <alignment vertical="center"/>
    </xf>
    <xf numFmtId="0" fontId="2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6" fontId="3" fillId="5" borderId="1" xfId="0" applyNumberFormat="1" applyFont="1" applyFill="1" applyBorder="1">
      <alignment vertical="center"/>
    </xf>
    <xf numFmtId="176" fontId="3" fillId="6" borderId="1" xfId="0" applyNumberFormat="1" applyFont="1" applyFill="1" applyBorder="1">
      <alignment vertical="center"/>
    </xf>
    <xf numFmtId="176" fontId="0" fillId="6" borderId="1" xfId="0" applyNumberFormat="1" applyFont="1" applyFill="1" applyBorder="1">
      <alignment vertical="center"/>
    </xf>
    <xf numFmtId="0" fontId="2" fillId="7" borderId="1" xfId="0" applyFont="1" applyFill="1" applyBorder="1">
      <alignment vertical="center"/>
    </xf>
    <xf numFmtId="10" fontId="2" fillId="7" borderId="1" xfId="0" applyNumberFormat="1" applyFont="1" applyFill="1" applyBorder="1">
      <alignment vertical="center"/>
    </xf>
    <xf numFmtId="176" fontId="2" fillId="7" borderId="1" xfId="0" applyNumberFormat="1" applyFont="1" applyFill="1" applyBorder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center" vertical="center"/>
    </xf>
    <xf numFmtId="176" fontId="3" fillId="7" borderId="1" xfId="0" applyNumberFormat="1" applyFont="1" applyFill="1" applyBorder="1">
      <alignment vertical="center"/>
    </xf>
    <xf numFmtId="10" fontId="2" fillId="7" borderId="1" xfId="0" applyNumberFormat="1" applyFont="1" applyFill="1" applyBorder="1" applyAlignment="1">
      <alignment vertical="center"/>
    </xf>
    <xf numFmtId="176" fontId="0" fillId="7" borderId="1" xfId="0" applyNumberFormat="1" applyFont="1" applyFill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10" fontId="2" fillId="8" borderId="1" xfId="0" applyNumberFormat="1" applyFont="1" applyFill="1" applyBorder="1" applyAlignment="1">
      <alignment horizontal="center" vertical="center"/>
    </xf>
    <xf numFmtId="176" fontId="2" fillId="8" borderId="1" xfId="0" applyNumberFormat="1" applyFont="1" applyFill="1" applyBorder="1" applyAlignment="1">
      <alignment horizontal="center" vertical="center"/>
    </xf>
    <xf numFmtId="176" fontId="0" fillId="8" borderId="1" xfId="0" applyNumberFormat="1" applyFont="1" applyFill="1" applyBorder="1" applyAlignment="1">
      <alignment horizontal="center" vertical="center"/>
    </xf>
    <xf numFmtId="0" fontId="0" fillId="8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vertical="center"/>
    </xf>
    <xf numFmtId="10" fontId="0" fillId="9" borderId="1" xfId="0" applyNumberFormat="1" applyFont="1" applyFill="1" applyBorder="1" applyAlignment="1">
      <alignment vertical="center"/>
    </xf>
    <xf numFmtId="0" fontId="8" fillId="9" borderId="1" xfId="0" applyNumberFormat="1" applyFont="1" applyFill="1" applyBorder="1" applyAlignment="1">
      <alignment vertical="center"/>
    </xf>
    <xf numFmtId="0" fontId="0" fillId="9" borderId="7" xfId="0" applyFont="1" applyFill="1" applyBorder="1" applyAlignment="1">
      <alignment vertical="center"/>
    </xf>
    <xf numFmtId="10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vertical="center"/>
    </xf>
    <xf numFmtId="10" fontId="10" fillId="10" borderId="1" xfId="0" applyNumberFormat="1" applyFont="1" applyFill="1" applyBorder="1" applyAlignment="1">
      <alignment vertical="center"/>
    </xf>
    <xf numFmtId="0" fontId="11" fillId="10" borderId="1" xfId="0" applyNumberFormat="1" applyFont="1" applyFill="1" applyBorder="1" applyAlignment="1">
      <alignment vertical="center"/>
    </xf>
    <xf numFmtId="0" fontId="10" fillId="10" borderId="7" xfId="0" applyFont="1" applyFill="1" applyBorder="1" applyAlignment="1">
      <alignment vertical="center"/>
    </xf>
    <xf numFmtId="10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vertical="center"/>
    </xf>
    <xf numFmtId="10" fontId="10" fillId="9" borderId="1" xfId="0" applyNumberFormat="1" applyFont="1" applyFill="1" applyBorder="1" applyAlignment="1">
      <alignment vertical="center"/>
    </xf>
    <xf numFmtId="0" fontId="11" fillId="9" borderId="1" xfId="0" applyNumberFormat="1" applyFont="1" applyFill="1" applyBorder="1" applyAlignment="1">
      <alignment vertical="center"/>
    </xf>
    <xf numFmtId="0" fontId="10" fillId="9" borderId="7" xfId="0" applyFont="1" applyFill="1" applyBorder="1" applyAlignment="1">
      <alignment vertical="center"/>
    </xf>
    <xf numFmtId="10" fontId="2" fillId="9" borderId="1" xfId="0" applyNumberFormat="1" applyFont="1" applyFill="1" applyBorder="1">
      <alignment vertical="center"/>
    </xf>
    <xf numFmtId="0" fontId="12" fillId="9" borderId="1" xfId="0" applyNumberFormat="1" applyFont="1" applyFill="1" applyBorder="1" applyAlignment="1">
      <alignment vertical="center"/>
    </xf>
    <xf numFmtId="0" fontId="2" fillId="9" borderId="1" xfId="0" applyFont="1" applyFill="1" applyBorder="1">
      <alignment vertical="center"/>
    </xf>
    <xf numFmtId="0" fontId="2" fillId="9" borderId="7" xfId="0" applyFont="1" applyFill="1" applyBorder="1">
      <alignment vertical="center"/>
    </xf>
    <xf numFmtId="0" fontId="2" fillId="9" borderId="6" xfId="0" applyFont="1" applyFill="1" applyBorder="1">
      <alignment vertical="center"/>
    </xf>
    <xf numFmtId="10" fontId="2" fillId="0" borderId="0" xfId="0" applyNumberFormat="1" applyFont="1" applyFill="1" applyBorder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0" fillId="10" borderId="1" xfId="0" applyFont="1" applyFill="1" applyBorder="1" applyAlignment="1">
      <alignment vertical="center"/>
    </xf>
    <xf numFmtId="10" fontId="2" fillId="10" borderId="1" xfId="0" applyNumberFormat="1" applyFont="1" applyFill="1" applyBorder="1">
      <alignment vertical="center"/>
    </xf>
    <xf numFmtId="0" fontId="12" fillId="10" borderId="1" xfId="0" applyNumberFormat="1" applyFont="1" applyFill="1" applyBorder="1" applyAlignment="1">
      <alignment vertical="center"/>
    </xf>
    <xf numFmtId="0" fontId="2" fillId="10" borderId="1" xfId="0" applyFont="1" applyFill="1" applyBorder="1">
      <alignment vertical="center"/>
    </xf>
    <xf numFmtId="0" fontId="2" fillId="10" borderId="7" xfId="0" applyFont="1" applyFill="1" applyBorder="1">
      <alignment vertical="center"/>
    </xf>
    <xf numFmtId="0" fontId="2" fillId="10" borderId="6" xfId="0" applyFont="1" applyFill="1" applyBorder="1">
      <alignment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7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84"/>
  <sheetViews>
    <sheetView tabSelected="1" view="pageBreakPreview" zoomScale="62" zoomScaleNormal="100" zoomScaleSheetLayoutView="62" topLeftCell="A37" workbookViewId="0">
      <selection activeCell="A1" sqref="A1:C1"/>
    </sheetView>
  </sheetViews>
  <sheetFormatPr defaultColWidth="9" defaultRowHeight="13.5" outlineLevelCol="7"/>
  <cols>
    <col min="1" max="1" width="5.125" style="54" customWidth="1"/>
    <col min="2" max="2" width="8.375" style="54" customWidth="1"/>
    <col min="3" max="3" width="5.375" style="54" customWidth="1"/>
    <col min="4" max="4" width="32" style="54" customWidth="1"/>
    <col min="5" max="5" width="1.625" style="54" customWidth="1"/>
    <col min="6" max="6" width="7.375" style="54" customWidth="1"/>
    <col min="7" max="7" width="5.375" style="54" customWidth="1"/>
    <col min="8" max="8" width="34" style="54" customWidth="1"/>
    <col min="9" max="16372" width="9" style="54"/>
    <col min="16373" max="16384" width="9" style="55"/>
  </cols>
  <sheetData>
    <row r="1" ht="31.5" spans="1:3">
      <c r="A1" s="56" t="s">
        <v>0</v>
      </c>
      <c r="B1" s="56"/>
      <c r="C1" s="56"/>
    </row>
    <row r="2" s="54" customFormat="1" ht="26" customHeight="1" spans="1:8">
      <c r="A2" s="57" t="s">
        <v>1</v>
      </c>
      <c r="B2" s="57"/>
      <c r="C2" s="57"/>
      <c r="D2" s="57"/>
      <c r="E2" s="57"/>
      <c r="F2" s="57"/>
      <c r="G2" s="57"/>
      <c r="H2" s="57"/>
    </row>
    <row r="3" s="54" customFormat="1" ht="26" customHeight="1" spans="1:8">
      <c r="A3" s="57" t="s">
        <v>2</v>
      </c>
      <c r="B3" s="57"/>
      <c r="C3" s="57"/>
      <c r="D3" s="57"/>
      <c r="E3" s="58"/>
      <c r="F3" s="57" t="s">
        <v>3</v>
      </c>
      <c r="G3" s="57"/>
      <c r="H3" s="57"/>
    </row>
    <row r="4" s="54" customFormat="1" spans="1:8">
      <c r="A4" s="59" t="s">
        <v>4</v>
      </c>
      <c r="B4" s="60" t="s">
        <v>2</v>
      </c>
      <c r="C4" s="61" t="s">
        <v>5</v>
      </c>
      <c r="D4" s="59" t="s">
        <v>6</v>
      </c>
      <c r="E4" s="62"/>
      <c r="F4" s="60" t="s">
        <v>3</v>
      </c>
      <c r="G4" s="61" t="s">
        <v>5</v>
      </c>
      <c r="H4" s="59" t="s">
        <v>6</v>
      </c>
    </row>
    <row r="5" s="54" customFormat="1" ht="14.25" spans="1:8">
      <c r="A5" s="59" t="s">
        <v>7</v>
      </c>
      <c r="B5" s="60">
        <v>0.999999999999999</v>
      </c>
      <c r="C5" s="61">
        <v>1</v>
      </c>
      <c r="D5" s="59" t="s">
        <v>8</v>
      </c>
      <c r="E5" s="62"/>
      <c r="F5" s="63">
        <v>0.848265895953757</v>
      </c>
      <c r="G5" s="61">
        <v>1</v>
      </c>
      <c r="H5" s="64" t="s">
        <v>9</v>
      </c>
    </row>
    <row r="6" s="54" customFormat="1" ht="14.25" spans="1:8">
      <c r="A6" s="59" t="s">
        <v>7</v>
      </c>
      <c r="B6" s="60">
        <v>0.999999999999999</v>
      </c>
      <c r="C6" s="61">
        <v>1</v>
      </c>
      <c r="D6" s="59" t="s">
        <v>10</v>
      </c>
      <c r="E6" s="62"/>
      <c r="F6" s="63">
        <v>0.840425531914894</v>
      </c>
      <c r="G6" s="61">
        <v>2</v>
      </c>
      <c r="H6" s="64" t="s">
        <v>11</v>
      </c>
    </row>
    <row r="7" s="54" customFormat="1" ht="14.25" spans="1:8">
      <c r="A7" s="59" t="s">
        <v>7</v>
      </c>
      <c r="B7" s="60">
        <v>0.999999999999999</v>
      </c>
      <c r="C7" s="61">
        <v>1</v>
      </c>
      <c r="D7" s="59" t="s">
        <v>12</v>
      </c>
      <c r="E7" s="62"/>
      <c r="F7" s="63">
        <v>0.827191867852605</v>
      </c>
      <c r="G7" s="61">
        <v>3</v>
      </c>
      <c r="H7" s="64" t="s">
        <v>13</v>
      </c>
    </row>
    <row r="8" s="54" customFormat="1" ht="14.25" spans="1:8">
      <c r="A8" s="59" t="s">
        <v>7</v>
      </c>
      <c r="B8" s="60">
        <v>1</v>
      </c>
      <c r="C8" s="61">
        <v>1</v>
      </c>
      <c r="D8" s="59" t="s">
        <v>14</v>
      </c>
      <c r="E8" s="62"/>
      <c r="F8" s="63">
        <v>0.822423398328691</v>
      </c>
      <c r="G8" s="61">
        <v>4</v>
      </c>
      <c r="H8" s="64" t="s">
        <v>15</v>
      </c>
    </row>
    <row r="9" s="54" customFormat="1" ht="14.25" spans="1:8">
      <c r="A9" s="59" t="s">
        <v>7</v>
      </c>
      <c r="B9" s="60">
        <v>1</v>
      </c>
      <c r="C9" s="61">
        <v>1</v>
      </c>
      <c r="D9" s="59" t="s">
        <v>16</v>
      </c>
      <c r="E9" s="62"/>
      <c r="F9" s="63">
        <v>0.808955223880597</v>
      </c>
      <c r="G9" s="61">
        <v>5</v>
      </c>
      <c r="H9" s="64" t="s">
        <v>17</v>
      </c>
    </row>
    <row r="10" s="54" customFormat="1" ht="14.25" spans="1:8">
      <c r="A10" s="59" t="s">
        <v>7</v>
      </c>
      <c r="B10" s="60">
        <v>1</v>
      </c>
      <c r="C10" s="61">
        <v>1</v>
      </c>
      <c r="D10" s="59" t="s">
        <v>18</v>
      </c>
      <c r="E10" s="62"/>
      <c r="F10" s="63">
        <v>0.790419161676647</v>
      </c>
      <c r="G10" s="61">
        <v>6</v>
      </c>
      <c r="H10" s="64" t="s">
        <v>19</v>
      </c>
    </row>
    <row r="11" s="54" customFormat="1" ht="14.25" spans="1:8">
      <c r="A11" s="59" t="s">
        <v>7</v>
      </c>
      <c r="B11" s="60">
        <v>1</v>
      </c>
      <c r="C11" s="61">
        <v>1</v>
      </c>
      <c r="D11" s="59" t="s">
        <v>20</v>
      </c>
      <c r="E11" s="62"/>
      <c r="F11" s="63">
        <v>0.777777777777778</v>
      </c>
      <c r="G11" s="61">
        <v>7</v>
      </c>
      <c r="H11" s="64" t="s">
        <v>21</v>
      </c>
    </row>
    <row r="12" s="54" customFormat="1" ht="14.25" spans="1:8">
      <c r="A12" s="59" t="s">
        <v>7</v>
      </c>
      <c r="B12" s="60">
        <v>1</v>
      </c>
      <c r="C12" s="61">
        <v>1</v>
      </c>
      <c r="D12" s="59" t="s">
        <v>22</v>
      </c>
      <c r="E12" s="62"/>
      <c r="F12" s="63">
        <v>0.763636363636364</v>
      </c>
      <c r="G12" s="61">
        <v>8</v>
      </c>
      <c r="H12" s="64" t="s">
        <v>23</v>
      </c>
    </row>
    <row r="13" s="54" customFormat="1" ht="14.25" spans="1:8">
      <c r="A13" s="59" t="s">
        <v>7</v>
      </c>
      <c r="B13" s="60">
        <v>1</v>
      </c>
      <c r="C13" s="61">
        <v>1</v>
      </c>
      <c r="D13" s="59" t="s">
        <v>11</v>
      </c>
      <c r="E13" s="62"/>
      <c r="F13" s="63">
        <v>0.759150805270864</v>
      </c>
      <c r="G13" s="61">
        <v>9</v>
      </c>
      <c r="H13" s="64" t="s">
        <v>24</v>
      </c>
    </row>
    <row r="14" s="54" customFormat="1" ht="14.25" spans="1:8">
      <c r="A14" s="59" t="s">
        <v>7</v>
      </c>
      <c r="B14" s="60">
        <v>1</v>
      </c>
      <c r="C14" s="61">
        <v>1</v>
      </c>
      <c r="D14" s="59" t="s">
        <v>25</v>
      </c>
      <c r="E14" s="62"/>
      <c r="F14" s="63">
        <v>0.752396166134186</v>
      </c>
      <c r="G14" s="61">
        <v>10</v>
      </c>
      <c r="H14" s="64" t="s">
        <v>8</v>
      </c>
    </row>
    <row r="15" s="54" customFormat="1" spans="1:8">
      <c r="A15" s="59" t="s">
        <v>7</v>
      </c>
      <c r="B15" s="60">
        <v>1</v>
      </c>
      <c r="C15" s="61">
        <v>1</v>
      </c>
      <c r="D15" s="59" t="s">
        <v>26</v>
      </c>
      <c r="E15" s="62"/>
      <c r="F15" s="60"/>
      <c r="G15" s="61"/>
      <c r="H15" s="59"/>
    </row>
    <row r="16" s="54" customFormat="1" spans="1:8">
      <c r="A16" s="59" t="s">
        <v>7</v>
      </c>
      <c r="B16" s="60">
        <v>1</v>
      </c>
      <c r="C16" s="61">
        <v>1</v>
      </c>
      <c r="D16" s="59" t="s">
        <v>27</v>
      </c>
      <c r="E16" s="62"/>
      <c r="F16" s="60"/>
      <c r="G16" s="61"/>
      <c r="H16" s="59"/>
    </row>
    <row r="17" s="54" customFormat="1" spans="1:8">
      <c r="A17" s="59" t="s">
        <v>7</v>
      </c>
      <c r="B17" s="60">
        <v>1</v>
      </c>
      <c r="C17" s="61">
        <v>1</v>
      </c>
      <c r="D17" s="59" t="s">
        <v>28</v>
      </c>
      <c r="E17" s="62"/>
      <c r="F17" s="60"/>
      <c r="G17" s="61"/>
      <c r="H17" s="59"/>
    </row>
    <row r="18" s="54" customFormat="1" spans="1:8">
      <c r="A18" s="59" t="s">
        <v>7</v>
      </c>
      <c r="B18" s="60">
        <v>1</v>
      </c>
      <c r="C18" s="61">
        <v>1</v>
      </c>
      <c r="D18" s="59" t="s">
        <v>29</v>
      </c>
      <c r="E18" s="62"/>
      <c r="F18" s="60"/>
      <c r="G18" s="61"/>
      <c r="H18" s="59"/>
    </row>
    <row r="19" s="54" customFormat="1" spans="1:8">
      <c r="A19" s="59" t="s">
        <v>7</v>
      </c>
      <c r="B19" s="60">
        <v>1</v>
      </c>
      <c r="C19" s="61">
        <v>1</v>
      </c>
      <c r="D19" s="59" t="s">
        <v>30</v>
      </c>
      <c r="E19" s="62"/>
      <c r="F19" s="60"/>
      <c r="G19" s="61"/>
      <c r="H19" s="59"/>
    </row>
    <row r="20" s="54" customFormat="1" spans="1:8">
      <c r="A20" s="59" t="s">
        <v>7</v>
      </c>
      <c r="B20" s="60">
        <v>1</v>
      </c>
      <c r="C20" s="61">
        <v>1</v>
      </c>
      <c r="D20" s="59" t="s">
        <v>31</v>
      </c>
      <c r="E20" s="65"/>
      <c r="F20" s="60"/>
      <c r="G20" s="61"/>
      <c r="H20" s="59"/>
    </row>
    <row r="21" s="54" customFormat="1" spans="2:7">
      <c r="B21" s="66"/>
      <c r="C21" s="67"/>
      <c r="F21" s="66"/>
      <c r="G21" s="67"/>
    </row>
    <row r="22" s="54" customFormat="1" ht="22.5" spans="1:8">
      <c r="A22" s="68" t="s">
        <v>32</v>
      </c>
      <c r="B22" s="68"/>
      <c r="C22" s="68"/>
      <c r="D22" s="68"/>
      <c r="E22" s="68"/>
      <c r="F22" s="68"/>
      <c r="G22" s="68"/>
      <c r="H22" s="68"/>
    </row>
    <row r="23" s="54" customFormat="1" ht="26" customHeight="1" spans="1:8">
      <c r="A23" s="68" t="s">
        <v>2</v>
      </c>
      <c r="B23" s="68"/>
      <c r="C23" s="68"/>
      <c r="D23" s="68"/>
      <c r="E23" s="69"/>
      <c r="F23" s="68" t="s">
        <v>3</v>
      </c>
      <c r="G23" s="68"/>
      <c r="H23" s="68"/>
    </row>
    <row r="24" s="54" customFormat="1" spans="1:8">
      <c r="A24" s="70" t="s">
        <v>4</v>
      </c>
      <c r="B24" s="71" t="s">
        <v>2</v>
      </c>
      <c r="C24" s="72" t="s">
        <v>5</v>
      </c>
      <c r="D24" s="70" t="s">
        <v>6</v>
      </c>
      <c r="E24" s="73"/>
      <c r="F24" s="71" t="s">
        <v>3</v>
      </c>
      <c r="G24" s="72" t="s">
        <v>5</v>
      </c>
      <c r="H24" s="70" t="s">
        <v>6</v>
      </c>
    </row>
    <row r="25" s="54" customFormat="1" ht="14.25" spans="1:8">
      <c r="A25" s="70" t="s">
        <v>7</v>
      </c>
      <c r="B25" s="74">
        <v>0.970711297071129</v>
      </c>
      <c r="C25" s="72">
        <v>92</v>
      </c>
      <c r="D25" s="75" t="s">
        <v>33</v>
      </c>
      <c r="E25" s="76"/>
      <c r="F25" s="74">
        <v>0.4304</v>
      </c>
      <c r="G25" s="72">
        <v>92</v>
      </c>
      <c r="H25" s="75" t="s">
        <v>34</v>
      </c>
    </row>
    <row r="26" s="54" customFormat="1" ht="14.25" spans="1:8">
      <c r="A26" s="70" t="s">
        <v>7</v>
      </c>
      <c r="B26" s="74">
        <v>0.968304278922345</v>
      </c>
      <c r="C26" s="72">
        <v>93</v>
      </c>
      <c r="D26" s="75" t="s">
        <v>35</v>
      </c>
      <c r="E26" s="76"/>
      <c r="F26" s="74">
        <v>0.354632587859425</v>
      </c>
      <c r="G26" s="72">
        <v>93</v>
      </c>
      <c r="H26" s="75" t="s">
        <v>36</v>
      </c>
    </row>
    <row r="27" s="54" customFormat="1" ht="14.25" spans="1:8">
      <c r="A27" s="70" t="s">
        <v>7</v>
      </c>
      <c r="B27" s="74">
        <v>0.964</v>
      </c>
      <c r="C27" s="72">
        <v>94</v>
      </c>
      <c r="D27" s="75" t="s">
        <v>34</v>
      </c>
      <c r="E27" s="76"/>
      <c r="F27" s="74">
        <v>0.35385500575374</v>
      </c>
      <c r="G27" s="72">
        <v>94</v>
      </c>
      <c r="H27" s="75" t="s">
        <v>37</v>
      </c>
    </row>
    <row r="28" s="54" customFormat="1" ht="14.25" spans="1:8">
      <c r="A28" s="70" t="s">
        <v>7</v>
      </c>
      <c r="B28" s="74">
        <v>0.963302752293578</v>
      </c>
      <c r="C28" s="72">
        <v>95</v>
      </c>
      <c r="D28" s="75" t="s">
        <v>38</v>
      </c>
      <c r="E28" s="76"/>
      <c r="F28" s="74">
        <v>0.349862258953168</v>
      </c>
      <c r="G28" s="72">
        <v>95</v>
      </c>
      <c r="H28" s="75" t="s">
        <v>39</v>
      </c>
    </row>
    <row r="29" s="54" customFormat="1" ht="14.25" spans="1:8">
      <c r="A29" s="70" t="s">
        <v>7</v>
      </c>
      <c r="B29" s="74">
        <v>0.958466453674121</v>
      </c>
      <c r="C29" s="72">
        <v>96</v>
      </c>
      <c r="D29" s="75" t="s">
        <v>36</v>
      </c>
      <c r="E29" s="76"/>
      <c r="F29" s="74">
        <v>0.319371727748691</v>
      </c>
      <c r="G29" s="72">
        <v>96</v>
      </c>
      <c r="H29" s="75" t="s">
        <v>40</v>
      </c>
    </row>
    <row r="30" s="54" customFormat="1" ht="14.25" spans="1:8">
      <c r="A30" s="70" t="s">
        <v>7</v>
      </c>
      <c r="B30" s="74">
        <v>0.950873362445414</v>
      </c>
      <c r="C30" s="72">
        <v>97</v>
      </c>
      <c r="D30" s="75" t="s">
        <v>41</v>
      </c>
      <c r="E30" s="76"/>
      <c r="F30" s="74">
        <v>0.280405405405406</v>
      </c>
      <c r="G30" s="72">
        <v>97</v>
      </c>
      <c r="H30" s="75" t="s">
        <v>42</v>
      </c>
    </row>
    <row r="31" s="54" customFormat="1" ht="14.25" spans="1:8">
      <c r="A31" s="70" t="s">
        <v>7</v>
      </c>
      <c r="B31" s="74">
        <v>0.942567567567568</v>
      </c>
      <c r="C31" s="72">
        <v>98</v>
      </c>
      <c r="D31" s="75" t="s">
        <v>42</v>
      </c>
      <c r="E31" s="76"/>
      <c r="F31" s="74">
        <v>0.25</v>
      </c>
      <c r="G31" s="72">
        <v>98</v>
      </c>
      <c r="H31" s="75" t="s">
        <v>22</v>
      </c>
    </row>
    <row r="32" s="54" customFormat="1" ht="14.25" spans="1:8">
      <c r="A32" s="70" t="s">
        <v>7</v>
      </c>
      <c r="B32" s="74">
        <v>0.939393939393939</v>
      </c>
      <c r="C32" s="72">
        <v>99</v>
      </c>
      <c r="D32" s="75" t="s">
        <v>39</v>
      </c>
      <c r="E32" s="76"/>
      <c r="F32" s="74">
        <v>0.238532110091743</v>
      </c>
      <c r="G32" s="72">
        <v>99</v>
      </c>
      <c r="H32" s="75" t="s">
        <v>38</v>
      </c>
    </row>
    <row r="33" s="54" customFormat="1" ht="14.25" spans="1:8">
      <c r="A33" s="70" t="s">
        <v>7</v>
      </c>
      <c r="B33" s="74">
        <v>0.927272727272728</v>
      </c>
      <c r="C33" s="72">
        <v>100</v>
      </c>
      <c r="D33" s="75" t="s">
        <v>23</v>
      </c>
      <c r="E33" s="76"/>
      <c r="F33" s="74">
        <v>0.233480176211454</v>
      </c>
      <c r="G33" s="72">
        <v>100</v>
      </c>
      <c r="H33" s="75" t="s">
        <v>30</v>
      </c>
    </row>
    <row r="34" s="54" customFormat="1" ht="14.25" spans="1:8">
      <c r="A34" s="70" t="s">
        <v>7</v>
      </c>
      <c r="B34" s="74">
        <v>0.926701570680628</v>
      </c>
      <c r="C34" s="72">
        <v>101</v>
      </c>
      <c r="D34" s="75" t="s">
        <v>40</v>
      </c>
      <c r="E34" s="77"/>
      <c r="F34" s="74">
        <v>0.183066361556064</v>
      </c>
      <c r="G34" s="72">
        <v>101</v>
      </c>
      <c r="H34" s="75" t="s">
        <v>43</v>
      </c>
    </row>
    <row r="35" s="54" customFormat="1" ht="26" customHeight="1" spans="1:8">
      <c r="A35" s="57" t="s">
        <v>44</v>
      </c>
      <c r="B35" s="57"/>
      <c r="C35" s="57"/>
      <c r="D35" s="57"/>
      <c r="E35" s="57"/>
      <c r="F35" s="57"/>
      <c r="G35" s="57"/>
      <c r="H35" s="57"/>
    </row>
    <row r="36" s="54" customFormat="1" ht="26" customHeight="1" spans="1:8">
      <c r="A36" s="57" t="s">
        <v>2</v>
      </c>
      <c r="B36" s="57"/>
      <c r="C36" s="57"/>
      <c r="D36" s="57"/>
      <c r="E36" s="58"/>
      <c r="F36" s="57" t="s">
        <v>3</v>
      </c>
      <c r="G36" s="57"/>
      <c r="H36" s="57"/>
    </row>
    <row r="37" s="54" customFormat="1" spans="1:8">
      <c r="A37" s="78" t="s">
        <v>4</v>
      </c>
      <c r="B37" s="79" t="s">
        <v>2</v>
      </c>
      <c r="C37" s="80" t="s">
        <v>5</v>
      </c>
      <c r="D37" s="78" t="s">
        <v>6</v>
      </c>
      <c r="E37" s="81"/>
      <c r="F37" s="79" t="s">
        <v>3</v>
      </c>
      <c r="G37" s="80" t="s">
        <v>5</v>
      </c>
      <c r="H37" s="78" t="s">
        <v>6</v>
      </c>
    </row>
    <row r="38" s="54" customFormat="1" ht="14.25" spans="1:8">
      <c r="A38" s="59" t="s">
        <v>45</v>
      </c>
      <c r="B38" s="82">
        <v>1</v>
      </c>
      <c r="C38" s="83">
        <v>1</v>
      </c>
      <c r="D38" s="84" t="s">
        <v>46</v>
      </c>
      <c r="E38" s="85"/>
      <c r="F38" s="82">
        <v>0.956431535269709</v>
      </c>
      <c r="G38" s="83">
        <v>1</v>
      </c>
      <c r="H38" s="84" t="s">
        <v>37</v>
      </c>
    </row>
    <row r="39" s="54" customFormat="1" ht="14.25" spans="1:8">
      <c r="A39" s="59" t="s">
        <v>45</v>
      </c>
      <c r="B39" s="82">
        <v>1</v>
      </c>
      <c r="C39" s="83">
        <v>1</v>
      </c>
      <c r="D39" s="84" t="s">
        <v>47</v>
      </c>
      <c r="E39" s="85"/>
      <c r="F39" s="82">
        <v>0.698739216987393</v>
      </c>
      <c r="G39" s="83">
        <v>2</v>
      </c>
      <c r="H39" s="84" t="s">
        <v>48</v>
      </c>
    </row>
    <row r="40" s="54" customFormat="1" ht="14.25" spans="1:8">
      <c r="A40" s="59" t="s">
        <v>45</v>
      </c>
      <c r="B40" s="82">
        <v>1</v>
      </c>
      <c r="C40" s="83">
        <v>1</v>
      </c>
      <c r="D40" s="84" t="s">
        <v>49</v>
      </c>
      <c r="E40" s="85"/>
      <c r="F40" s="82">
        <v>0.670967741935484</v>
      </c>
      <c r="G40" s="83">
        <v>3</v>
      </c>
      <c r="H40" s="84" t="s">
        <v>50</v>
      </c>
    </row>
    <row r="41" s="54" customFormat="1" ht="14.25" spans="1:8">
      <c r="A41" s="59" t="s">
        <v>45</v>
      </c>
      <c r="B41" s="82">
        <v>1</v>
      </c>
      <c r="C41" s="83">
        <v>1</v>
      </c>
      <c r="D41" s="84" t="s">
        <v>37</v>
      </c>
      <c r="E41" s="85"/>
      <c r="F41" s="82">
        <v>0.666666666666667</v>
      </c>
      <c r="G41" s="83">
        <v>4</v>
      </c>
      <c r="H41" s="84" t="s">
        <v>51</v>
      </c>
    </row>
    <row r="42" s="54" customFormat="1" ht="14.25" spans="1:8">
      <c r="A42" s="59" t="s">
        <v>45</v>
      </c>
      <c r="B42" s="82">
        <v>1</v>
      </c>
      <c r="C42" s="83">
        <v>1</v>
      </c>
      <c r="D42" s="84" t="s">
        <v>29</v>
      </c>
      <c r="E42" s="85"/>
      <c r="F42" s="82">
        <v>0.664861205145566</v>
      </c>
      <c r="G42" s="83">
        <v>5</v>
      </c>
      <c r="H42" s="84" t="s">
        <v>52</v>
      </c>
    </row>
    <row r="43" s="54" customFormat="1" ht="14.25" spans="1:8">
      <c r="A43" s="59" t="s">
        <v>45</v>
      </c>
      <c r="B43" s="82">
        <v>0.999999999999999</v>
      </c>
      <c r="C43" s="83">
        <v>1</v>
      </c>
      <c r="D43" s="84" t="s">
        <v>31</v>
      </c>
      <c r="E43" s="85"/>
      <c r="F43" s="82">
        <v>0.654117647058823</v>
      </c>
      <c r="G43" s="83">
        <v>6</v>
      </c>
      <c r="H43" s="84" t="s">
        <v>53</v>
      </c>
    </row>
    <row r="44" s="54" customFormat="1" ht="14.25" spans="1:8">
      <c r="A44" s="59" t="s">
        <v>45</v>
      </c>
      <c r="B44" s="82">
        <v>0.998645903859175</v>
      </c>
      <c r="C44" s="83">
        <v>2</v>
      </c>
      <c r="D44" s="84" t="s">
        <v>52</v>
      </c>
      <c r="E44" s="85"/>
      <c r="F44" s="82">
        <v>0.641207815275311</v>
      </c>
      <c r="G44" s="83">
        <v>7</v>
      </c>
      <c r="H44" s="84" t="s">
        <v>54</v>
      </c>
    </row>
    <row r="45" s="54" customFormat="1" ht="14.25" spans="1:8">
      <c r="A45" s="59" t="s">
        <v>45</v>
      </c>
      <c r="B45" s="82">
        <v>0.990631505898681</v>
      </c>
      <c r="C45" s="83">
        <v>3</v>
      </c>
      <c r="D45" s="84" t="s">
        <v>55</v>
      </c>
      <c r="E45" s="85"/>
      <c r="F45" s="82">
        <v>0.629268292682927</v>
      </c>
      <c r="G45" s="83">
        <v>8</v>
      </c>
      <c r="H45" s="84" t="s">
        <v>56</v>
      </c>
    </row>
    <row r="46" s="54" customFormat="1" ht="14.25" spans="1:8">
      <c r="A46" s="59" t="s">
        <v>45</v>
      </c>
      <c r="B46" s="82">
        <v>0.990295972828724</v>
      </c>
      <c r="C46" s="83">
        <v>4</v>
      </c>
      <c r="D46" s="84" t="s">
        <v>57</v>
      </c>
      <c r="E46" s="85"/>
      <c r="F46" s="82">
        <v>0.612244897959184</v>
      </c>
      <c r="G46" s="83">
        <v>9</v>
      </c>
      <c r="H46" s="84" t="s">
        <v>58</v>
      </c>
    </row>
    <row r="47" s="54" customFormat="1" ht="14.25" spans="1:8">
      <c r="A47" s="59" t="s">
        <v>45</v>
      </c>
      <c r="B47" s="82">
        <v>0.99009900990099</v>
      </c>
      <c r="C47" s="83">
        <v>5</v>
      </c>
      <c r="D47" s="84" t="s">
        <v>10</v>
      </c>
      <c r="E47" s="86"/>
      <c r="F47" s="82">
        <v>0.6</v>
      </c>
      <c r="G47" s="83">
        <v>10</v>
      </c>
      <c r="H47" s="84" t="s">
        <v>59</v>
      </c>
    </row>
    <row r="48" s="54" customFormat="1" ht="14.25" spans="2:8">
      <c r="B48" s="87"/>
      <c r="C48" s="88"/>
      <c r="D48" s="89"/>
      <c r="E48" s="89"/>
      <c r="F48" s="87"/>
      <c r="G48" s="88"/>
      <c r="H48" s="89"/>
    </row>
    <row r="49" s="54" customFormat="1" ht="22.5" spans="1:8">
      <c r="A49" s="68" t="s">
        <v>60</v>
      </c>
      <c r="B49" s="68"/>
      <c r="C49" s="68"/>
      <c r="D49" s="68"/>
      <c r="E49" s="68"/>
      <c r="F49" s="68"/>
      <c r="G49" s="68"/>
      <c r="H49" s="68"/>
    </row>
    <row r="50" s="54" customFormat="1" ht="26" customHeight="1" spans="1:8">
      <c r="A50" s="68" t="s">
        <v>2</v>
      </c>
      <c r="B50" s="68"/>
      <c r="C50" s="68"/>
      <c r="D50" s="68"/>
      <c r="E50" s="69"/>
      <c r="F50" s="68" t="s">
        <v>3</v>
      </c>
      <c r="G50" s="68"/>
      <c r="H50" s="68"/>
    </row>
    <row r="51" s="54" customFormat="1" spans="1:8">
      <c r="A51" s="70" t="s">
        <v>4</v>
      </c>
      <c r="B51" s="71" t="s">
        <v>2</v>
      </c>
      <c r="C51" s="72" t="s">
        <v>5</v>
      </c>
      <c r="D51" s="70" t="s">
        <v>6</v>
      </c>
      <c r="E51" s="73"/>
      <c r="F51" s="71" t="s">
        <v>3</v>
      </c>
      <c r="G51" s="72" t="s">
        <v>5</v>
      </c>
      <c r="H51" s="70" t="s">
        <v>6</v>
      </c>
    </row>
    <row r="52" s="54" customFormat="1" ht="14.25" spans="1:8">
      <c r="A52" s="90" t="s">
        <v>45</v>
      </c>
      <c r="B52" s="91">
        <v>0.949913644214162</v>
      </c>
      <c r="C52" s="92">
        <v>40</v>
      </c>
      <c r="D52" s="93" t="s">
        <v>61</v>
      </c>
      <c r="E52" s="94"/>
      <c r="F52" s="91">
        <v>0.425097276264592</v>
      </c>
      <c r="G52" s="92">
        <v>40</v>
      </c>
      <c r="H52" s="93" t="s">
        <v>62</v>
      </c>
    </row>
    <row r="53" s="54" customFormat="1" ht="14.25" spans="1:8">
      <c r="A53" s="90" t="s">
        <v>45</v>
      </c>
      <c r="B53" s="91">
        <v>0.947976878612717</v>
      </c>
      <c r="C53" s="92">
        <v>41</v>
      </c>
      <c r="D53" s="93" t="s">
        <v>63</v>
      </c>
      <c r="E53" s="94"/>
      <c r="F53" s="91">
        <v>0.418282548476454</v>
      </c>
      <c r="G53" s="92">
        <v>41</v>
      </c>
      <c r="H53" s="93" t="s">
        <v>39</v>
      </c>
    </row>
    <row r="54" s="54" customFormat="1" ht="14.25" spans="1:8">
      <c r="A54" s="90" t="s">
        <v>45</v>
      </c>
      <c r="B54" s="91">
        <v>0.945812807881774</v>
      </c>
      <c r="C54" s="92">
        <v>42</v>
      </c>
      <c r="D54" s="93" t="s">
        <v>64</v>
      </c>
      <c r="E54" s="94"/>
      <c r="F54" s="91">
        <v>0.401617250673854</v>
      </c>
      <c r="G54" s="92">
        <v>42</v>
      </c>
      <c r="H54" s="93" t="s">
        <v>65</v>
      </c>
    </row>
    <row r="55" s="54" customFormat="1" ht="14.25" spans="1:8">
      <c r="A55" s="90" t="s">
        <v>45</v>
      </c>
      <c r="B55" s="91">
        <v>0.942857142857142</v>
      </c>
      <c r="C55" s="92">
        <v>43</v>
      </c>
      <c r="D55" s="93" t="s">
        <v>66</v>
      </c>
      <c r="E55" s="94"/>
      <c r="F55" s="91">
        <v>0.396396396396396</v>
      </c>
      <c r="G55" s="92">
        <v>43</v>
      </c>
      <c r="H55" s="93" t="s">
        <v>49</v>
      </c>
    </row>
    <row r="56" s="54" customFormat="1" ht="14.25" spans="1:8">
      <c r="A56" s="90" t="s">
        <v>45</v>
      </c>
      <c r="B56" s="91">
        <v>0.933333333333334</v>
      </c>
      <c r="C56" s="92">
        <v>44</v>
      </c>
      <c r="D56" s="93" t="s">
        <v>51</v>
      </c>
      <c r="E56" s="94"/>
      <c r="F56" s="91">
        <v>0.372990353697749</v>
      </c>
      <c r="G56" s="92">
        <v>44</v>
      </c>
      <c r="H56" s="93" t="s">
        <v>30</v>
      </c>
    </row>
    <row r="57" s="54" customFormat="1" ht="14.25" spans="1:8">
      <c r="A57" s="90" t="s">
        <v>45</v>
      </c>
      <c r="B57" s="91">
        <v>0.931137724550898</v>
      </c>
      <c r="C57" s="92">
        <v>45</v>
      </c>
      <c r="D57" s="93" t="s">
        <v>16</v>
      </c>
      <c r="E57" s="94"/>
      <c r="F57" s="91">
        <v>0.327102803738318</v>
      </c>
      <c r="G57" s="92">
        <v>45</v>
      </c>
      <c r="H57" s="93" t="s">
        <v>67</v>
      </c>
    </row>
    <row r="58" s="54" customFormat="1" ht="14.25" spans="1:8">
      <c r="A58" s="90" t="s">
        <v>45</v>
      </c>
      <c r="B58" s="91">
        <v>0.926739926739927</v>
      </c>
      <c r="C58" s="92">
        <v>46</v>
      </c>
      <c r="D58" s="93" t="s">
        <v>68</v>
      </c>
      <c r="E58" s="94"/>
      <c r="F58" s="91">
        <v>0.326446280991735</v>
      </c>
      <c r="G58" s="92">
        <v>46</v>
      </c>
      <c r="H58" s="93" t="s">
        <v>69</v>
      </c>
    </row>
    <row r="59" s="54" customFormat="1" ht="14.25" spans="1:8">
      <c r="A59" s="90" t="s">
        <v>45</v>
      </c>
      <c r="B59" s="91">
        <v>0.919421487603305</v>
      </c>
      <c r="C59" s="92">
        <v>47</v>
      </c>
      <c r="D59" s="93" t="s">
        <v>69</v>
      </c>
      <c r="E59" s="94"/>
      <c r="F59" s="91">
        <v>0.306864064602961</v>
      </c>
      <c r="G59" s="92">
        <v>47</v>
      </c>
      <c r="H59" s="93" t="s">
        <v>70</v>
      </c>
    </row>
    <row r="60" s="54" customFormat="1" ht="14.25" spans="1:8">
      <c r="A60" s="90" t="s">
        <v>45</v>
      </c>
      <c r="B60" s="91">
        <v>0.903095558546433</v>
      </c>
      <c r="C60" s="92">
        <v>48</v>
      </c>
      <c r="D60" s="93" t="s">
        <v>70</v>
      </c>
      <c r="E60" s="94"/>
      <c r="F60" s="91">
        <v>0.295454545454546</v>
      </c>
      <c r="G60" s="92">
        <v>48</v>
      </c>
      <c r="H60" s="93" t="s">
        <v>42</v>
      </c>
    </row>
    <row r="61" s="54" customFormat="1" ht="14.25" spans="1:8">
      <c r="A61" s="90" t="s">
        <v>45</v>
      </c>
      <c r="B61" s="91">
        <v>0.873831775700935</v>
      </c>
      <c r="C61" s="92">
        <v>49</v>
      </c>
      <c r="D61" s="93" t="s">
        <v>67</v>
      </c>
      <c r="E61" s="95"/>
      <c r="F61" s="91">
        <v>0.254335260115607</v>
      </c>
      <c r="G61" s="92">
        <v>49</v>
      </c>
      <c r="H61" s="93" t="s">
        <v>63</v>
      </c>
    </row>
    <row r="62" s="54" customFormat="1"/>
    <row r="63" s="54" customFormat="1" ht="26" customHeight="1" spans="1:8">
      <c r="A63" s="96" t="s">
        <v>71</v>
      </c>
      <c r="B63" s="97"/>
      <c r="C63" s="97"/>
      <c r="D63" s="97"/>
      <c r="E63" s="97"/>
      <c r="F63" s="97"/>
      <c r="G63" s="97"/>
      <c r="H63" s="98"/>
    </row>
    <row r="64" s="54" customFormat="1" ht="26" customHeight="1" spans="1:8">
      <c r="A64" s="96" t="s">
        <v>2</v>
      </c>
      <c r="B64" s="97"/>
      <c r="C64" s="97"/>
      <c r="D64" s="98"/>
      <c r="E64" s="84"/>
      <c r="F64" s="96" t="s">
        <v>3</v>
      </c>
      <c r="G64" s="97"/>
      <c r="H64" s="98"/>
    </row>
    <row r="65" s="54" customFormat="1" ht="14.25" spans="1:8">
      <c r="A65" s="84" t="s">
        <v>4</v>
      </c>
      <c r="B65" s="84" t="s">
        <v>2</v>
      </c>
      <c r="C65" s="84" t="s">
        <v>5</v>
      </c>
      <c r="D65" s="84" t="s">
        <v>6</v>
      </c>
      <c r="E65" s="84"/>
      <c r="F65" s="84" t="s">
        <v>3</v>
      </c>
      <c r="G65" s="84" t="s">
        <v>5</v>
      </c>
      <c r="H65" s="84" t="s">
        <v>6</v>
      </c>
    </row>
    <row r="66" s="54" customFormat="1" ht="14.25" spans="1:8">
      <c r="A66" s="84" t="s">
        <v>72</v>
      </c>
      <c r="B66" s="84">
        <v>0.998560115190784</v>
      </c>
      <c r="C66" s="84">
        <v>1</v>
      </c>
      <c r="D66" s="84" t="s">
        <v>73</v>
      </c>
      <c r="E66" s="84"/>
      <c r="F66" s="84">
        <v>0.644736842105263</v>
      </c>
      <c r="G66" s="84">
        <v>1</v>
      </c>
      <c r="H66" s="84" t="s">
        <v>74</v>
      </c>
    </row>
    <row r="67" s="54" customFormat="1" ht="14.25" spans="1:8">
      <c r="A67" s="84" t="s">
        <v>72</v>
      </c>
      <c r="B67" s="84">
        <v>0.99747219413549</v>
      </c>
      <c r="C67" s="84">
        <v>2</v>
      </c>
      <c r="D67" s="84" t="s">
        <v>75</v>
      </c>
      <c r="E67" s="84"/>
      <c r="F67" s="84">
        <v>0.637868970482361</v>
      </c>
      <c r="G67" s="84">
        <v>2</v>
      </c>
      <c r="H67" s="84" t="s">
        <v>73</v>
      </c>
    </row>
    <row r="68" s="54" customFormat="1" ht="14.25" spans="1:8">
      <c r="A68" s="84" t="s">
        <v>72</v>
      </c>
      <c r="B68" s="84">
        <v>0.997345719973457</v>
      </c>
      <c r="C68" s="84">
        <v>3</v>
      </c>
      <c r="D68" s="84" t="s">
        <v>76</v>
      </c>
      <c r="E68" s="84"/>
      <c r="F68" s="84">
        <v>0.607605877268799</v>
      </c>
      <c r="G68" s="84">
        <v>3</v>
      </c>
      <c r="H68" s="84" t="s">
        <v>77</v>
      </c>
    </row>
    <row r="69" s="54" customFormat="1" ht="14.25" spans="1:8">
      <c r="A69" s="84" t="s">
        <v>72</v>
      </c>
      <c r="B69" s="84">
        <v>0.997196261682243</v>
      </c>
      <c r="C69" s="84">
        <v>4</v>
      </c>
      <c r="D69" s="84" t="s">
        <v>78</v>
      </c>
      <c r="E69" s="84"/>
      <c r="F69" s="84">
        <v>0.585178055822907</v>
      </c>
      <c r="G69" s="84">
        <v>4</v>
      </c>
      <c r="H69" s="84" t="s">
        <v>79</v>
      </c>
    </row>
    <row r="70" s="54" customFormat="1" ht="14.25" spans="1:8">
      <c r="A70" s="84" t="s">
        <v>72</v>
      </c>
      <c r="B70" s="84">
        <v>0.996542783059637</v>
      </c>
      <c r="C70" s="84">
        <v>5</v>
      </c>
      <c r="D70" s="84" t="s">
        <v>77</v>
      </c>
      <c r="E70" s="84"/>
      <c r="F70" s="84">
        <v>0.546286329386437</v>
      </c>
      <c r="G70" s="84">
        <v>5</v>
      </c>
      <c r="H70" s="84" t="s">
        <v>80</v>
      </c>
    </row>
    <row r="71" s="54" customFormat="1" ht="14.25" spans="1:8">
      <c r="A71" s="84" t="s">
        <v>72</v>
      </c>
      <c r="B71" s="84">
        <v>0.99497487437186</v>
      </c>
      <c r="C71" s="84">
        <v>6</v>
      </c>
      <c r="D71" s="84" t="s">
        <v>81</v>
      </c>
      <c r="E71" s="84"/>
      <c r="F71" s="84">
        <v>0.517587939698493</v>
      </c>
      <c r="G71" s="84">
        <v>6</v>
      </c>
      <c r="H71" s="84" t="s">
        <v>81</v>
      </c>
    </row>
    <row r="72" s="54" customFormat="1" ht="14.25" spans="1:8">
      <c r="A72" s="84" t="s">
        <v>72</v>
      </c>
      <c r="B72" s="84">
        <v>0.991541353383458</v>
      </c>
      <c r="C72" s="84">
        <v>7</v>
      </c>
      <c r="D72" s="84" t="s">
        <v>74</v>
      </c>
      <c r="E72" s="84"/>
      <c r="F72" s="84">
        <v>0.516866158868335</v>
      </c>
      <c r="G72" s="84">
        <v>7</v>
      </c>
      <c r="H72" s="84" t="s">
        <v>82</v>
      </c>
    </row>
    <row r="73" s="54" customFormat="1" ht="14.25" spans="1:8">
      <c r="A73" s="84" t="s">
        <v>72</v>
      </c>
      <c r="B73" s="84">
        <v>0.990509059534081</v>
      </c>
      <c r="C73" s="84">
        <v>8</v>
      </c>
      <c r="D73" s="84" t="s">
        <v>83</v>
      </c>
      <c r="E73" s="84"/>
      <c r="F73" s="84">
        <v>0.510948905109489</v>
      </c>
      <c r="G73" s="84">
        <v>8</v>
      </c>
      <c r="H73" s="84" t="s">
        <v>76</v>
      </c>
    </row>
    <row r="74" s="54" customFormat="1" ht="14.25" spans="1:8">
      <c r="A74" s="84" t="s">
        <v>72</v>
      </c>
      <c r="B74" s="84">
        <v>0.989583333333333</v>
      </c>
      <c r="C74" s="84">
        <v>9</v>
      </c>
      <c r="D74" s="84" t="s">
        <v>84</v>
      </c>
      <c r="E74" s="84"/>
      <c r="F74" s="84">
        <v>0.504044489383215</v>
      </c>
      <c r="G74" s="84">
        <v>9</v>
      </c>
      <c r="H74" s="84" t="s">
        <v>75</v>
      </c>
    </row>
    <row r="75" s="54" customFormat="1" ht="14.25" spans="1:8">
      <c r="A75" s="84" t="s">
        <v>72</v>
      </c>
      <c r="B75" s="84">
        <v>0.988697524219591</v>
      </c>
      <c r="C75" s="84">
        <v>10</v>
      </c>
      <c r="D75" s="84" t="s">
        <v>80</v>
      </c>
      <c r="E75" s="84"/>
      <c r="F75" s="84">
        <v>0.488035614913745</v>
      </c>
      <c r="G75" s="84">
        <v>10</v>
      </c>
      <c r="H75" s="84" t="s">
        <v>85</v>
      </c>
    </row>
    <row r="76" s="54" customFormat="1" ht="14.25" spans="1:8">
      <c r="A76" s="99" t="s">
        <v>72</v>
      </c>
      <c r="B76" s="91">
        <v>0.985563041385948</v>
      </c>
      <c r="C76" s="92">
        <v>11</v>
      </c>
      <c r="D76" s="100" t="s">
        <v>79</v>
      </c>
      <c r="E76" s="101"/>
      <c r="F76" s="91">
        <v>0.479408658922914</v>
      </c>
      <c r="G76" s="92">
        <v>11</v>
      </c>
      <c r="H76" s="100" t="s">
        <v>86</v>
      </c>
    </row>
    <row r="77" s="54" customFormat="1" ht="14.25" spans="1:8">
      <c r="A77" s="99" t="s">
        <v>72</v>
      </c>
      <c r="B77" s="91">
        <v>0.981501632208923</v>
      </c>
      <c r="C77" s="92">
        <v>12</v>
      </c>
      <c r="D77" s="100" t="s">
        <v>82</v>
      </c>
      <c r="E77" s="101"/>
      <c r="F77" s="91">
        <v>0.469339622641509</v>
      </c>
      <c r="G77" s="92">
        <v>12</v>
      </c>
      <c r="H77" s="100" t="s">
        <v>87</v>
      </c>
    </row>
    <row r="78" s="54" customFormat="1" ht="14.25" spans="1:8">
      <c r="A78" s="99" t="s">
        <v>72</v>
      </c>
      <c r="B78" s="91">
        <v>0.981079577072899</v>
      </c>
      <c r="C78" s="92">
        <v>13</v>
      </c>
      <c r="D78" s="100" t="s">
        <v>85</v>
      </c>
      <c r="E78" s="101"/>
      <c r="F78" s="91">
        <v>0.449640287769785</v>
      </c>
      <c r="G78" s="92">
        <v>13</v>
      </c>
      <c r="H78" s="100" t="s">
        <v>88</v>
      </c>
    </row>
    <row r="79" s="54" customFormat="1" ht="14.25" spans="1:8">
      <c r="A79" s="99" t="s">
        <v>72</v>
      </c>
      <c r="B79" s="91">
        <v>0.980061876933654</v>
      </c>
      <c r="C79" s="92">
        <v>14</v>
      </c>
      <c r="D79" s="100" t="s">
        <v>89</v>
      </c>
      <c r="E79" s="101"/>
      <c r="F79" s="91">
        <v>0.42803738317757</v>
      </c>
      <c r="G79" s="92">
        <v>14</v>
      </c>
      <c r="H79" s="100" t="s">
        <v>78</v>
      </c>
    </row>
    <row r="80" s="54" customFormat="1" ht="14.25" spans="1:8">
      <c r="A80" s="99" t="s">
        <v>72</v>
      </c>
      <c r="B80" s="91">
        <v>0.97877358490566</v>
      </c>
      <c r="C80" s="92">
        <v>15</v>
      </c>
      <c r="D80" s="100" t="s">
        <v>87</v>
      </c>
      <c r="E80" s="101"/>
      <c r="F80" s="91">
        <v>0.403575111722241</v>
      </c>
      <c r="G80" s="92">
        <v>15</v>
      </c>
      <c r="H80" s="100" t="s">
        <v>89</v>
      </c>
    </row>
    <row r="81" s="54" customFormat="1" ht="14.25" spans="1:8">
      <c r="A81" s="99" t="s">
        <v>72</v>
      </c>
      <c r="B81" s="91">
        <v>0.976768743400211</v>
      </c>
      <c r="C81" s="92">
        <v>16</v>
      </c>
      <c r="D81" s="100" t="s">
        <v>86</v>
      </c>
      <c r="E81" s="101"/>
      <c r="F81" s="91">
        <v>0.402646502835539</v>
      </c>
      <c r="G81" s="92">
        <v>16</v>
      </c>
      <c r="H81" s="100" t="s">
        <v>90</v>
      </c>
    </row>
    <row r="82" s="54" customFormat="1" ht="14.25" spans="1:8">
      <c r="A82" s="99" t="s">
        <v>72</v>
      </c>
      <c r="B82" s="91">
        <v>0.958273381294965</v>
      </c>
      <c r="C82" s="92">
        <v>17</v>
      </c>
      <c r="D82" s="100" t="s">
        <v>88</v>
      </c>
      <c r="E82" s="101"/>
      <c r="F82" s="91">
        <v>0.364583333333333</v>
      </c>
      <c r="G82" s="92">
        <v>17</v>
      </c>
      <c r="H82" s="100" t="s">
        <v>84</v>
      </c>
    </row>
    <row r="83" s="54" customFormat="1" ht="14.25" spans="1:8">
      <c r="A83" s="99" t="s">
        <v>72</v>
      </c>
      <c r="B83" s="91">
        <v>0.954219409282701</v>
      </c>
      <c r="C83" s="92">
        <v>18</v>
      </c>
      <c r="D83" s="100" t="s">
        <v>91</v>
      </c>
      <c r="E83" s="101"/>
      <c r="F83" s="91">
        <v>0.354616048317515</v>
      </c>
      <c r="G83" s="92">
        <v>18</v>
      </c>
      <c r="H83" s="100" t="s">
        <v>83</v>
      </c>
    </row>
    <row r="84" s="54" customFormat="1" ht="14.25" spans="1:8">
      <c r="A84" s="99" t="s">
        <v>72</v>
      </c>
      <c r="B84" s="91">
        <v>0.950850661625709</v>
      </c>
      <c r="C84" s="92">
        <v>19</v>
      </c>
      <c r="D84" s="100" t="s">
        <v>90</v>
      </c>
      <c r="E84" s="102"/>
      <c r="F84" s="91">
        <v>0.345780590717299</v>
      </c>
      <c r="G84" s="92">
        <v>19</v>
      </c>
      <c r="H84" s="100" t="s">
        <v>91</v>
      </c>
    </row>
  </sheetData>
  <mergeCells count="16">
    <mergeCell ref="A1:C1"/>
    <mergeCell ref="A2:H2"/>
    <mergeCell ref="A3:D3"/>
    <mergeCell ref="F3:H3"/>
    <mergeCell ref="A22:H22"/>
    <mergeCell ref="A23:D23"/>
    <mergeCell ref="F23:H23"/>
    <mergeCell ref="A35:H35"/>
    <mergeCell ref="A36:D36"/>
    <mergeCell ref="F36:H36"/>
    <mergeCell ref="A49:H49"/>
    <mergeCell ref="A50:D50"/>
    <mergeCell ref="F50:H50"/>
    <mergeCell ref="A63:H63"/>
    <mergeCell ref="A64:D64"/>
    <mergeCell ref="F64:H64"/>
  </mergeCells>
  <printOptions horizontalCentered="1"/>
  <pageMargins left="0.251388888888889" right="0.251388888888889" top="0.751388888888889" bottom="0.751388888888889" header="0.298611111111111" footer="0.298611111111111"/>
  <pageSetup paperSize="9" scale="75" orientation="portrait" horizontalDpi="600"/>
  <headerFooter/>
  <rowBreaks count="4" manualBreakCount="4">
    <brk id="61" max="16383" man="1"/>
    <brk id="84" max="16383" man="1"/>
    <brk id="85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5"/>
  <sheetViews>
    <sheetView workbookViewId="0">
      <selection activeCell="A1" sqref="$A1:$XFD1"/>
    </sheetView>
  </sheetViews>
  <sheetFormatPr defaultColWidth="9" defaultRowHeight="16" customHeight="1"/>
  <cols>
    <col min="1" max="1" width="25.75" style="13" customWidth="1"/>
    <col min="2" max="2" width="5.375" style="13" customWidth="1"/>
    <col min="3" max="6" width="7.375" style="13" customWidth="1"/>
    <col min="7" max="7" width="6.375" style="13" customWidth="1"/>
    <col min="8" max="8" width="7.375" style="13" customWidth="1"/>
    <col min="9" max="10" width="6.375" style="13" customWidth="1"/>
    <col min="11" max="11" width="7.375" style="13" customWidth="1"/>
    <col min="12" max="12" width="6.375" style="13" customWidth="1"/>
    <col min="13" max="13" width="8.375" style="13" customWidth="1"/>
    <col min="14" max="16" width="6.375" style="13" customWidth="1"/>
    <col min="17" max="17" width="5.375" style="13" customWidth="1"/>
    <col min="18" max="32" width="9" style="13"/>
    <col min="33" max="16384" width="25.75" style="13"/>
  </cols>
  <sheetData>
    <row r="1" s="13" customFormat="1" ht="39" customHeight="1" spans="1:17">
      <c r="A1" s="19" t="s">
        <v>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="13" customFormat="1" customHeight="1" spans="1:17">
      <c r="A2" s="21" t="s">
        <v>6</v>
      </c>
      <c r="B2" s="21" t="s">
        <v>4</v>
      </c>
      <c r="C2" s="45" t="s">
        <v>93</v>
      </c>
      <c r="D2" s="23" t="s">
        <v>94</v>
      </c>
      <c r="E2" s="46"/>
      <c r="F2" s="23" t="s">
        <v>95</v>
      </c>
      <c r="G2" s="46"/>
      <c r="H2" s="23" t="s">
        <v>96</v>
      </c>
      <c r="I2" s="31"/>
      <c r="J2" s="31"/>
      <c r="K2" s="23" t="s">
        <v>97</v>
      </c>
      <c r="L2" s="46"/>
      <c r="M2" s="23" t="s">
        <v>98</v>
      </c>
      <c r="N2" s="31"/>
      <c r="O2" s="31"/>
      <c r="P2" s="23" t="s">
        <v>99</v>
      </c>
      <c r="Q2" s="46"/>
    </row>
    <row r="3" s="13" customFormat="1" customHeight="1" spans="1:17">
      <c r="A3" s="21"/>
      <c r="B3" s="21"/>
      <c r="C3" s="47"/>
      <c r="D3" s="21" t="s">
        <v>100</v>
      </c>
      <c r="E3" s="21" t="s">
        <v>101</v>
      </c>
      <c r="F3" s="21" t="s">
        <v>100</v>
      </c>
      <c r="G3" s="21" t="s">
        <v>101</v>
      </c>
      <c r="H3" s="21" t="s">
        <v>100</v>
      </c>
      <c r="I3" s="21" t="s">
        <v>101</v>
      </c>
      <c r="J3" s="21" t="s">
        <v>5</v>
      </c>
      <c r="K3" s="21" t="s">
        <v>100</v>
      </c>
      <c r="L3" s="21" t="s">
        <v>101</v>
      </c>
      <c r="M3" s="21" t="s">
        <v>100</v>
      </c>
      <c r="N3" s="21" t="s">
        <v>101</v>
      </c>
      <c r="O3" s="21" t="s">
        <v>5</v>
      </c>
      <c r="P3" s="21" t="s">
        <v>100</v>
      </c>
      <c r="Q3" s="21" t="s">
        <v>101</v>
      </c>
    </row>
    <row r="4" s="13" customFormat="1" customHeight="1" spans="1:17">
      <c r="A4" s="48" t="s">
        <v>11</v>
      </c>
      <c r="B4" s="48" t="s">
        <v>7</v>
      </c>
      <c r="C4" s="48">
        <v>376</v>
      </c>
      <c r="D4" s="49">
        <v>0.289893617021277</v>
      </c>
      <c r="E4" s="50">
        <f t="shared" ref="E4:E21" si="0">D4*C4</f>
        <v>109</v>
      </c>
      <c r="F4" s="49">
        <v>0.550531914893617</v>
      </c>
      <c r="G4" s="50">
        <f t="shared" ref="G4:G21" si="1">F4*C4</f>
        <v>207</v>
      </c>
      <c r="H4" s="49">
        <v>0.840425531914894</v>
      </c>
      <c r="I4" s="50">
        <f t="shared" ref="I4:I21" si="2">H4*C4</f>
        <v>316</v>
      </c>
      <c r="J4" s="50">
        <f>RANK(H4,H:H)</f>
        <v>2</v>
      </c>
      <c r="K4" s="49">
        <v>0.159574468085106</v>
      </c>
      <c r="L4" s="50">
        <f t="shared" ref="L4:L21" si="3">K4*C4</f>
        <v>59.9999999999999</v>
      </c>
      <c r="M4" s="49">
        <v>1</v>
      </c>
      <c r="N4" s="50">
        <f t="shared" ref="N4:N21" si="4">M4*C4</f>
        <v>376</v>
      </c>
      <c r="O4" s="50">
        <f>RANK(M4,M:M)</f>
        <v>1</v>
      </c>
      <c r="P4" s="49">
        <v>0</v>
      </c>
      <c r="Q4" s="51">
        <f t="shared" ref="Q4:Q21" si="5">P4*C4</f>
        <v>0</v>
      </c>
    </row>
    <row r="5" s="13" customFormat="1" customHeight="1" spans="1:17">
      <c r="A5" s="48" t="s">
        <v>8</v>
      </c>
      <c r="B5" s="48" t="s">
        <v>7</v>
      </c>
      <c r="C5" s="48">
        <v>626</v>
      </c>
      <c r="D5" s="49">
        <v>0.199680511182109</v>
      </c>
      <c r="E5" s="50">
        <f t="shared" si="0"/>
        <v>125</v>
      </c>
      <c r="F5" s="49">
        <v>0.552715654952077</v>
      </c>
      <c r="G5" s="50">
        <f t="shared" si="1"/>
        <v>346</v>
      </c>
      <c r="H5" s="49">
        <v>0.752396166134186</v>
      </c>
      <c r="I5" s="50">
        <f t="shared" si="2"/>
        <v>471</v>
      </c>
      <c r="J5" s="50">
        <f>RANK(H5,H:H)</f>
        <v>10</v>
      </c>
      <c r="K5" s="49">
        <v>0.247603833865815</v>
      </c>
      <c r="L5" s="50">
        <f t="shared" si="3"/>
        <v>155</v>
      </c>
      <c r="M5" s="49">
        <v>1</v>
      </c>
      <c r="N5" s="50">
        <f t="shared" si="4"/>
        <v>626</v>
      </c>
      <c r="O5" s="50">
        <f>RANK(M5,M:M)</f>
        <v>1</v>
      </c>
      <c r="P5" s="49">
        <v>0</v>
      </c>
      <c r="Q5" s="51">
        <f t="shared" si="5"/>
        <v>0</v>
      </c>
    </row>
    <row r="6" s="13" customFormat="1" customHeight="1" spans="1:17">
      <c r="A6" s="48" t="s">
        <v>25</v>
      </c>
      <c r="B6" s="48" t="s">
        <v>7</v>
      </c>
      <c r="C6" s="48">
        <v>66</v>
      </c>
      <c r="D6" s="49">
        <v>0.166666666666667</v>
      </c>
      <c r="E6" s="50">
        <f t="shared" si="0"/>
        <v>11</v>
      </c>
      <c r="F6" s="49">
        <v>0.53030303030303</v>
      </c>
      <c r="G6" s="50">
        <f t="shared" si="1"/>
        <v>35</v>
      </c>
      <c r="H6" s="49">
        <v>0.696969696969697</v>
      </c>
      <c r="I6" s="50">
        <f t="shared" si="2"/>
        <v>46</v>
      </c>
      <c r="J6" s="50">
        <f>RANK(H6,H:H)</f>
        <v>17</v>
      </c>
      <c r="K6" s="49">
        <v>0.303030303030303</v>
      </c>
      <c r="L6" s="50">
        <f t="shared" si="3"/>
        <v>20</v>
      </c>
      <c r="M6" s="49">
        <v>1</v>
      </c>
      <c r="N6" s="50">
        <f t="shared" si="4"/>
        <v>66</v>
      </c>
      <c r="O6" s="50">
        <f>RANK(M6,M:M)</f>
        <v>1</v>
      </c>
      <c r="P6" s="49">
        <v>0</v>
      </c>
      <c r="Q6" s="51">
        <f t="shared" si="5"/>
        <v>0</v>
      </c>
    </row>
    <row r="7" s="13" customFormat="1" customHeight="1" spans="1:17">
      <c r="A7" s="48" t="s">
        <v>16</v>
      </c>
      <c r="B7" s="48" t="s">
        <v>7</v>
      </c>
      <c r="C7" s="48">
        <v>980</v>
      </c>
      <c r="D7" s="49">
        <v>0.0285714285714286</v>
      </c>
      <c r="E7" s="50">
        <f t="shared" si="0"/>
        <v>28</v>
      </c>
      <c r="F7" s="49">
        <v>0.652040816326531</v>
      </c>
      <c r="G7" s="50">
        <f t="shared" si="1"/>
        <v>639</v>
      </c>
      <c r="H7" s="49">
        <v>0.68061224489796</v>
      </c>
      <c r="I7" s="50">
        <f t="shared" si="2"/>
        <v>667.000000000001</v>
      </c>
      <c r="J7" s="50">
        <f>RANK(H7,H:H)</f>
        <v>22</v>
      </c>
      <c r="K7" s="49">
        <v>0.319387755102041</v>
      </c>
      <c r="L7" s="50">
        <f t="shared" si="3"/>
        <v>313</v>
      </c>
      <c r="M7" s="49">
        <v>1</v>
      </c>
      <c r="N7" s="50">
        <f t="shared" si="4"/>
        <v>980</v>
      </c>
      <c r="O7" s="50">
        <f>RANK(M7,M:M)</f>
        <v>1</v>
      </c>
      <c r="P7" s="49">
        <v>0</v>
      </c>
      <c r="Q7" s="51">
        <f t="shared" si="5"/>
        <v>0</v>
      </c>
    </row>
    <row r="8" s="13" customFormat="1" customHeight="1" spans="1:17">
      <c r="A8" s="48" t="s">
        <v>26</v>
      </c>
      <c r="B8" s="48" t="s">
        <v>7</v>
      </c>
      <c r="C8" s="48">
        <v>618</v>
      </c>
      <c r="D8" s="49">
        <v>0.114886731391586</v>
      </c>
      <c r="E8" s="50">
        <f t="shared" si="0"/>
        <v>71.0000000000002</v>
      </c>
      <c r="F8" s="49">
        <v>0.555016181229773</v>
      </c>
      <c r="G8" s="50">
        <f t="shared" si="1"/>
        <v>343</v>
      </c>
      <c r="H8" s="49">
        <v>0.669902912621359</v>
      </c>
      <c r="I8" s="50">
        <f t="shared" si="2"/>
        <v>414</v>
      </c>
      <c r="J8" s="50">
        <f>RANK(H8,H:H)</f>
        <v>26</v>
      </c>
      <c r="K8" s="49">
        <v>0.330097087378641</v>
      </c>
      <c r="L8" s="50">
        <f t="shared" si="3"/>
        <v>204</v>
      </c>
      <c r="M8" s="49">
        <v>1</v>
      </c>
      <c r="N8" s="50">
        <f t="shared" si="4"/>
        <v>618</v>
      </c>
      <c r="O8" s="50">
        <f>RANK(M8,M:M)</f>
        <v>1</v>
      </c>
      <c r="P8" s="49">
        <v>0</v>
      </c>
      <c r="Q8" s="51">
        <f t="shared" si="5"/>
        <v>0</v>
      </c>
    </row>
    <row r="9" s="13" customFormat="1" customHeight="1" spans="1:17">
      <c r="A9" s="48" t="s">
        <v>18</v>
      </c>
      <c r="B9" s="48" t="s">
        <v>7</v>
      </c>
      <c r="C9" s="48">
        <v>336</v>
      </c>
      <c r="D9" s="49">
        <v>0.0654761904761905</v>
      </c>
      <c r="E9" s="50">
        <f t="shared" si="0"/>
        <v>22</v>
      </c>
      <c r="F9" s="49">
        <v>0.592261904761905</v>
      </c>
      <c r="G9" s="50">
        <f t="shared" si="1"/>
        <v>199</v>
      </c>
      <c r="H9" s="49">
        <v>0.657738095238095</v>
      </c>
      <c r="I9" s="50">
        <f t="shared" si="2"/>
        <v>221</v>
      </c>
      <c r="J9" s="50">
        <f>RANK(H9,H:H)</f>
        <v>30</v>
      </c>
      <c r="K9" s="49">
        <v>0.342261904761905</v>
      </c>
      <c r="L9" s="50">
        <f t="shared" si="3"/>
        <v>115</v>
      </c>
      <c r="M9" s="49">
        <v>1</v>
      </c>
      <c r="N9" s="50">
        <f t="shared" si="4"/>
        <v>336</v>
      </c>
      <c r="O9" s="50">
        <f>RANK(M9,M:M)</f>
        <v>1</v>
      </c>
      <c r="P9" s="49">
        <v>0</v>
      </c>
      <c r="Q9" s="51">
        <f t="shared" si="5"/>
        <v>0</v>
      </c>
    </row>
    <row r="10" s="13" customFormat="1" customHeight="1" spans="1:17">
      <c r="A10" s="48" t="s">
        <v>27</v>
      </c>
      <c r="B10" s="48" t="s">
        <v>7</v>
      </c>
      <c r="C10" s="48">
        <v>38</v>
      </c>
      <c r="D10" s="49">
        <v>0.184210526315789</v>
      </c>
      <c r="E10" s="50">
        <f t="shared" si="0"/>
        <v>6.99999999999998</v>
      </c>
      <c r="F10" s="49">
        <v>0.447368421052632</v>
      </c>
      <c r="G10" s="50">
        <f t="shared" si="1"/>
        <v>17</v>
      </c>
      <c r="H10" s="49">
        <v>0.631578947368421</v>
      </c>
      <c r="I10" s="50">
        <f t="shared" si="2"/>
        <v>24</v>
      </c>
      <c r="J10" s="50">
        <f>RANK(H10,H:H)</f>
        <v>41</v>
      </c>
      <c r="K10" s="49">
        <v>0.368421052631579</v>
      </c>
      <c r="L10" s="50">
        <f t="shared" si="3"/>
        <v>14</v>
      </c>
      <c r="M10" s="49">
        <v>1</v>
      </c>
      <c r="N10" s="50">
        <f t="shared" si="4"/>
        <v>38</v>
      </c>
      <c r="O10" s="50">
        <f>RANK(M10,M:M)</f>
        <v>1</v>
      </c>
      <c r="P10" s="49">
        <v>0</v>
      </c>
      <c r="Q10" s="51">
        <f t="shared" si="5"/>
        <v>0</v>
      </c>
    </row>
    <row r="11" s="13" customFormat="1" customHeight="1" spans="1:17">
      <c r="A11" s="48" t="s">
        <v>12</v>
      </c>
      <c r="B11" s="48" t="s">
        <v>7</v>
      </c>
      <c r="C11" s="48">
        <v>598</v>
      </c>
      <c r="D11" s="49">
        <v>0.0903010033444816</v>
      </c>
      <c r="E11" s="50">
        <f t="shared" si="0"/>
        <v>54</v>
      </c>
      <c r="F11" s="49">
        <v>0.521739130434783</v>
      </c>
      <c r="G11" s="50">
        <f t="shared" si="1"/>
        <v>312</v>
      </c>
      <c r="H11" s="49">
        <v>0.612040133779265</v>
      </c>
      <c r="I11" s="50">
        <f t="shared" si="2"/>
        <v>366.000000000001</v>
      </c>
      <c r="J11" s="50">
        <f>RANK(H11,H:H)</f>
        <v>49</v>
      </c>
      <c r="K11" s="49">
        <v>0.387959866220736</v>
      </c>
      <c r="L11" s="50">
        <f t="shared" si="3"/>
        <v>232</v>
      </c>
      <c r="M11" s="49">
        <v>1</v>
      </c>
      <c r="N11" s="50">
        <f t="shared" si="4"/>
        <v>598</v>
      </c>
      <c r="O11" s="50">
        <f>RANK(M11,M:M)</f>
        <v>1</v>
      </c>
      <c r="P11" s="49">
        <v>0</v>
      </c>
      <c r="Q11" s="51">
        <f t="shared" si="5"/>
        <v>0</v>
      </c>
    </row>
    <row r="12" s="13" customFormat="1" customHeight="1" spans="1:17">
      <c r="A12" s="48" t="s">
        <v>20</v>
      </c>
      <c r="B12" s="48" t="s">
        <v>7</v>
      </c>
      <c r="C12" s="48">
        <v>262</v>
      </c>
      <c r="D12" s="49">
        <v>0.0419847328244275</v>
      </c>
      <c r="E12" s="50">
        <f t="shared" si="0"/>
        <v>11</v>
      </c>
      <c r="F12" s="49">
        <v>0.557251908396947</v>
      </c>
      <c r="G12" s="50">
        <f t="shared" si="1"/>
        <v>146</v>
      </c>
      <c r="H12" s="49">
        <v>0.599236641221374</v>
      </c>
      <c r="I12" s="50">
        <f t="shared" si="2"/>
        <v>157</v>
      </c>
      <c r="J12" s="50">
        <f>RANK(H12,H:H)</f>
        <v>55</v>
      </c>
      <c r="K12" s="49">
        <v>0.400763358778626</v>
      </c>
      <c r="L12" s="50">
        <f t="shared" si="3"/>
        <v>105</v>
      </c>
      <c r="M12" s="49">
        <v>1</v>
      </c>
      <c r="N12" s="50">
        <f t="shared" si="4"/>
        <v>262</v>
      </c>
      <c r="O12" s="50">
        <f>RANK(M12,M:M)</f>
        <v>1</v>
      </c>
      <c r="P12" s="49">
        <v>0</v>
      </c>
      <c r="Q12" s="51">
        <f t="shared" si="5"/>
        <v>0</v>
      </c>
    </row>
    <row r="13" s="13" customFormat="1" customHeight="1" spans="1:17">
      <c r="A13" s="48" t="s">
        <v>28</v>
      </c>
      <c r="B13" s="48" t="s">
        <v>7</v>
      </c>
      <c r="C13" s="48">
        <v>1052</v>
      </c>
      <c r="D13" s="49">
        <v>0.127376425855513</v>
      </c>
      <c r="E13" s="50">
        <f t="shared" si="0"/>
        <v>134</v>
      </c>
      <c r="F13" s="49">
        <v>0.414448669201521</v>
      </c>
      <c r="G13" s="50">
        <f t="shared" si="1"/>
        <v>436</v>
      </c>
      <c r="H13" s="49">
        <v>0.541825095057034</v>
      </c>
      <c r="I13" s="50">
        <f t="shared" si="2"/>
        <v>570</v>
      </c>
      <c r="J13" s="50">
        <f>RANK(H13,H:H)</f>
        <v>72</v>
      </c>
      <c r="K13" s="49">
        <v>0.458174904942966</v>
      </c>
      <c r="L13" s="50">
        <f t="shared" si="3"/>
        <v>482</v>
      </c>
      <c r="M13" s="49">
        <v>1</v>
      </c>
      <c r="N13" s="50">
        <f t="shared" si="4"/>
        <v>1052</v>
      </c>
      <c r="O13" s="50">
        <f>RANK(M13,M:M)</f>
        <v>1</v>
      </c>
      <c r="P13" s="49">
        <v>0</v>
      </c>
      <c r="Q13" s="51">
        <f t="shared" si="5"/>
        <v>0</v>
      </c>
    </row>
    <row r="14" s="13" customFormat="1" customHeight="1" spans="1:17">
      <c r="A14" s="48" t="s">
        <v>10</v>
      </c>
      <c r="B14" s="48" t="s">
        <v>7</v>
      </c>
      <c r="C14" s="48">
        <v>269</v>
      </c>
      <c r="D14" s="49">
        <v>0.0297397769516729</v>
      </c>
      <c r="E14" s="50">
        <f t="shared" si="0"/>
        <v>8.00000000000001</v>
      </c>
      <c r="F14" s="49">
        <v>0.50185873605948</v>
      </c>
      <c r="G14" s="50">
        <f t="shared" si="1"/>
        <v>135</v>
      </c>
      <c r="H14" s="49">
        <v>0.531598513011153</v>
      </c>
      <c r="I14" s="50">
        <f t="shared" si="2"/>
        <v>143</v>
      </c>
      <c r="J14" s="50">
        <f>RANK(H14,H:H)</f>
        <v>74</v>
      </c>
      <c r="K14" s="49">
        <v>0.468401486988848</v>
      </c>
      <c r="L14" s="50">
        <f t="shared" si="3"/>
        <v>126</v>
      </c>
      <c r="M14" s="49">
        <v>1</v>
      </c>
      <c r="N14" s="50">
        <f t="shared" si="4"/>
        <v>269</v>
      </c>
      <c r="O14" s="50">
        <f>RANK(M14,M:M)</f>
        <v>1</v>
      </c>
      <c r="P14" s="49">
        <v>0</v>
      </c>
      <c r="Q14" s="51">
        <f t="shared" si="5"/>
        <v>0</v>
      </c>
    </row>
    <row r="15" s="13" customFormat="1" customHeight="1" spans="1:17">
      <c r="A15" s="48" t="s">
        <v>14</v>
      </c>
      <c r="B15" s="48" t="s">
        <v>7</v>
      </c>
      <c r="C15" s="48">
        <v>479</v>
      </c>
      <c r="D15" s="49">
        <v>0.0271398747390397</v>
      </c>
      <c r="E15" s="50">
        <f t="shared" si="0"/>
        <v>13</v>
      </c>
      <c r="F15" s="49">
        <v>0.482254697286013</v>
      </c>
      <c r="G15" s="50">
        <f t="shared" si="1"/>
        <v>231</v>
      </c>
      <c r="H15" s="49">
        <v>0.509394572025053</v>
      </c>
      <c r="I15" s="50">
        <f t="shared" si="2"/>
        <v>244</v>
      </c>
      <c r="J15" s="50">
        <f>RANK(H15,H:H)</f>
        <v>80</v>
      </c>
      <c r="K15" s="49">
        <v>0.490605427974948</v>
      </c>
      <c r="L15" s="50">
        <f t="shared" si="3"/>
        <v>235</v>
      </c>
      <c r="M15" s="49">
        <v>1</v>
      </c>
      <c r="N15" s="50">
        <f t="shared" si="4"/>
        <v>479</v>
      </c>
      <c r="O15" s="50">
        <f>RANK(M15,M:M)</f>
        <v>1</v>
      </c>
      <c r="P15" s="49">
        <v>0</v>
      </c>
      <c r="Q15" s="51">
        <f t="shared" si="5"/>
        <v>0</v>
      </c>
    </row>
    <row r="16" s="13" customFormat="1" customHeight="1" spans="1:17">
      <c r="A16" s="48" t="s">
        <v>29</v>
      </c>
      <c r="B16" s="48" t="s">
        <v>7</v>
      </c>
      <c r="C16" s="48">
        <v>100</v>
      </c>
      <c r="D16" s="49">
        <v>0.08</v>
      </c>
      <c r="E16" s="50">
        <f t="shared" si="0"/>
        <v>8</v>
      </c>
      <c r="F16" s="49">
        <v>0.39</v>
      </c>
      <c r="G16" s="50">
        <f t="shared" si="1"/>
        <v>39</v>
      </c>
      <c r="H16" s="49">
        <v>0.47</v>
      </c>
      <c r="I16" s="50">
        <f t="shared" si="2"/>
        <v>47</v>
      </c>
      <c r="J16" s="50">
        <f>RANK(H16,H:H)</f>
        <v>88</v>
      </c>
      <c r="K16" s="49">
        <v>0.53</v>
      </c>
      <c r="L16" s="50">
        <f t="shared" si="3"/>
        <v>53</v>
      </c>
      <c r="M16" s="49">
        <v>1</v>
      </c>
      <c r="N16" s="50">
        <f t="shared" si="4"/>
        <v>100</v>
      </c>
      <c r="O16" s="50">
        <f>RANK(M16,M:M)</f>
        <v>1</v>
      </c>
      <c r="P16" s="49">
        <v>0</v>
      </c>
      <c r="Q16" s="51">
        <f t="shared" si="5"/>
        <v>0</v>
      </c>
    </row>
    <row r="17" s="13" customFormat="1" customHeight="1" spans="1:17">
      <c r="A17" s="48" t="s">
        <v>22</v>
      </c>
      <c r="B17" s="48" t="s">
        <v>7</v>
      </c>
      <c r="C17" s="48">
        <v>144</v>
      </c>
      <c r="D17" s="49">
        <v>0.0208333333333333</v>
      </c>
      <c r="E17" s="50">
        <f t="shared" si="0"/>
        <v>3</v>
      </c>
      <c r="F17" s="49">
        <v>0.229166666666667</v>
      </c>
      <c r="G17" s="50">
        <f t="shared" si="1"/>
        <v>33</v>
      </c>
      <c r="H17" s="49">
        <v>0.25</v>
      </c>
      <c r="I17" s="50">
        <f t="shared" si="2"/>
        <v>36</v>
      </c>
      <c r="J17" s="50">
        <f>RANK(H17,H:H)</f>
        <v>98</v>
      </c>
      <c r="K17" s="49">
        <v>0.75</v>
      </c>
      <c r="L17" s="50">
        <f t="shared" si="3"/>
        <v>108</v>
      </c>
      <c r="M17" s="49">
        <v>1</v>
      </c>
      <c r="N17" s="50">
        <f t="shared" si="4"/>
        <v>144</v>
      </c>
      <c r="O17" s="50">
        <f>RANK(M17,M:M)</f>
        <v>1</v>
      </c>
      <c r="P17" s="49">
        <v>0</v>
      </c>
      <c r="Q17" s="51">
        <f t="shared" si="5"/>
        <v>0</v>
      </c>
    </row>
    <row r="18" s="13" customFormat="1" customHeight="1" spans="1:17">
      <c r="A18" s="48" t="s">
        <v>30</v>
      </c>
      <c r="B18" s="48" t="s">
        <v>7</v>
      </c>
      <c r="C18" s="48">
        <v>454</v>
      </c>
      <c r="D18" s="49">
        <v>0.0220264317180617</v>
      </c>
      <c r="E18" s="50">
        <f t="shared" si="0"/>
        <v>10</v>
      </c>
      <c r="F18" s="49">
        <v>0.211453744493392</v>
      </c>
      <c r="G18" s="50">
        <f t="shared" si="1"/>
        <v>96</v>
      </c>
      <c r="H18" s="49">
        <v>0.233480176211454</v>
      </c>
      <c r="I18" s="50">
        <f t="shared" si="2"/>
        <v>106</v>
      </c>
      <c r="J18" s="50">
        <f>RANK(H18,H:H)</f>
        <v>100</v>
      </c>
      <c r="K18" s="49">
        <v>0.766519823788546</v>
      </c>
      <c r="L18" s="50">
        <f t="shared" si="3"/>
        <v>348</v>
      </c>
      <c r="M18" s="49">
        <v>1</v>
      </c>
      <c r="N18" s="50">
        <f t="shared" si="4"/>
        <v>454</v>
      </c>
      <c r="O18" s="50">
        <f>RANK(M18,M:M)</f>
        <v>1</v>
      </c>
      <c r="P18" s="49">
        <v>0</v>
      </c>
      <c r="Q18" s="51">
        <f t="shared" si="5"/>
        <v>0</v>
      </c>
    </row>
    <row r="19" s="13" customFormat="1" customHeight="1" spans="1:17">
      <c r="A19" s="48" t="s">
        <v>31</v>
      </c>
      <c r="B19" s="48" t="s">
        <v>7</v>
      </c>
      <c r="C19" s="48">
        <v>93</v>
      </c>
      <c r="D19" s="49">
        <v>0.258064516129032</v>
      </c>
      <c r="E19" s="50">
        <f t="shared" si="0"/>
        <v>24</v>
      </c>
      <c r="F19" s="49">
        <v>0.462365591397849</v>
      </c>
      <c r="G19" s="50">
        <f t="shared" si="1"/>
        <v>43</v>
      </c>
      <c r="H19" s="49">
        <v>0.720430107526881</v>
      </c>
      <c r="I19" s="50">
        <f t="shared" si="2"/>
        <v>66.9999999999999</v>
      </c>
      <c r="J19" s="50">
        <f>RANK(H19,H:H)</f>
        <v>12</v>
      </c>
      <c r="K19" s="49">
        <v>0.279569892473118</v>
      </c>
      <c r="L19" s="50">
        <f t="shared" si="3"/>
        <v>26</v>
      </c>
      <c r="M19" s="49">
        <v>0.999999999999999</v>
      </c>
      <c r="N19" s="50">
        <f t="shared" si="4"/>
        <v>92.9999999999999</v>
      </c>
      <c r="O19" s="50">
        <f>RANK(M19,M:M)</f>
        <v>16</v>
      </c>
      <c r="P19" s="49">
        <v>0</v>
      </c>
      <c r="Q19" s="51">
        <f t="shared" si="5"/>
        <v>0</v>
      </c>
    </row>
    <row r="20" s="13" customFormat="1" customHeight="1" spans="1:17">
      <c r="A20" s="48" t="s">
        <v>102</v>
      </c>
      <c r="B20" s="48" t="s">
        <v>7</v>
      </c>
      <c r="C20" s="48">
        <v>1153</v>
      </c>
      <c r="D20" s="49">
        <v>0.266261925411969</v>
      </c>
      <c r="E20" s="50">
        <f t="shared" si="0"/>
        <v>307</v>
      </c>
      <c r="F20" s="49">
        <v>0.450130095403296</v>
      </c>
      <c r="G20" s="50">
        <f t="shared" si="1"/>
        <v>519</v>
      </c>
      <c r="H20" s="49">
        <v>0.716392020815265</v>
      </c>
      <c r="I20" s="50">
        <f t="shared" si="2"/>
        <v>826.000000000001</v>
      </c>
      <c r="J20" s="50">
        <f>RANK(H20,H:H)</f>
        <v>14</v>
      </c>
      <c r="K20" s="49">
        <v>0.282740676496097</v>
      </c>
      <c r="L20" s="50">
        <f t="shared" si="3"/>
        <v>326</v>
      </c>
      <c r="M20" s="49">
        <v>0.999132697311362</v>
      </c>
      <c r="N20" s="50">
        <f t="shared" si="4"/>
        <v>1152</v>
      </c>
      <c r="O20" s="50">
        <f>RANK(M20,M:M)</f>
        <v>17</v>
      </c>
      <c r="P20" s="49">
        <v>0.00086730268863834</v>
      </c>
      <c r="Q20" s="51">
        <f t="shared" si="5"/>
        <v>1.00000000000001</v>
      </c>
    </row>
    <row r="21" s="13" customFormat="1" customHeight="1" spans="1:17">
      <c r="A21" s="48" t="s">
        <v>13</v>
      </c>
      <c r="B21" s="48" t="s">
        <v>7</v>
      </c>
      <c r="C21" s="48">
        <v>787</v>
      </c>
      <c r="D21" s="49">
        <v>0.498094027954257</v>
      </c>
      <c r="E21" s="50">
        <f t="shared" si="0"/>
        <v>392</v>
      </c>
      <c r="F21" s="49">
        <v>0.329097839898348</v>
      </c>
      <c r="G21" s="50">
        <f t="shared" si="1"/>
        <v>259</v>
      </c>
      <c r="H21" s="49">
        <v>0.827191867852605</v>
      </c>
      <c r="I21" s="50">
        <f t="shared" si="2"/>
        <v>651</v>
      </c>
      <c r="J21" s="50">
        <f>RANK(H21,H:H)</f>
        <v>3</v>
      </c>
      <c r="K21" s="49">
        <v>0.1715374841169</v>
      </c>
      <c r="L21" s="50">
        <f t="shared" si="3"/>
        <v>135</v>
      </c>
      <c r="M21" s="49">
        <v>0.998729351969505</v>
      </c>
      <c r="N21" s="50">
        <f t="shared" si="4"/>
        <v>786</v>
      </c>
      <c r="O21" s="50">
        <f>RANK(M21,M:M)</f>
        <v>18</v>
      </c>
      <c r="P21" s="49">
        <v>0.00127064803049555</v>
      </c>
      <c r="Q21" s="51">
        <f t="shared" si="5"/>
        <v>0.999999999999998</v>
      </c>
    </row>
    <row r="22" s="13" customFormat="1" customHeight="1" spans="1:17">
      <c r="A22" s="48" t="s">
        <v>103</v>
      </c>
      <c r="B22" s="48" t="s">
        <v>7</v>
      </c>
      <c r="C22" s="48">
        <v>1585</v>
      </c>
      <c r="D22" s="49">
        <v>0.2649842</v>
      </c>
      <c r="E22" s="50">
        <v>420</v>
      </c>
      <c r="F22" s="49">
        <v>0.372239747634069</v>
      </c>
      <c r="G22" s="50">
        <v>589</v>
      </c>
      <c r="H22" s="49">
        <v>0.637223974763407</v>
      </c>
      <c r="I22" s="50">
        <v>1010</v>
      </c>
      <c r="J22" s="50">
        <f>RANK(H22,H:H)</f>
        <v>36</v>
      </c>
      <c r="K22" s="49">
        <v>0.361492125236593</v>
      </c>
      <c r="L22" s="50">
        <v>573</v>
      </c>
      <c r="M22" s="49">
        <v>0.9987161</v>
      </c>
      <c r="N22" s="50">
        <v>1583</v>
      </c>
      <c r="O22" s="50">
        <f>RANK(M22,M:M)</f>
        <v>19</v>
      </c>
      <c r="P22" s="49">
        <v>0.0012839</v>
      </c>
      <c r="Q22" s="52">
        <v>2</v>
      </c>
    </row>
    <row r="23" s="13" customFormat="1" customHeight="1" spans="1:17">
      <c r="A23" s="48" t="s">
        <v>104</v>
      </c>
      <c r="B23" s="48" t="s">
        <v>7</v>
      </c>
      <c r="C23" s="48">
        <v>738</v>
      </c>
      <c r="D23" s="49">
        <v>0.105691056910569</v>
      </c>
      <c r="E23" s="50">
        <f t="shared" ref="E23:E86" si="6">D23*C23</f>
        <v>77.9999999999999</v>
      </c>
      <c r="F23" s="49">
        <v>0.51219512195122</v>
      </c>
      <c r="G23" s="50">
        <f t="shared" ref="G23:G86" si="7">F23*C23</f>
        <v>378</v>
      </c>
      <c r="H23" s="49">
        <v>0.617886178861789</v>
      </c>
      <c r="I23" s="50">
        <f t="shared" ref="I23:I86" si="8">H23*C23</f>
        <v>456</v>
      </c>
      <c r="J23" s="50">
        <f>RANK(H23,H:H)</f>
        <v>47</v>
      </c>
      <c r="K23" s="49">
        <v>0.380758807588076</v>
      </c>
      <c r="L23" s="50">
        <f t="shared" ref="L23:L86" si="9">K23*C23</f>
        <v>281</v>
      </c>
      <c r="M23" s="49">
        <v>0.998644986449865</v>
      </c>
      <c r="N23" s="50">
        <f t="shared" ref="N23:N86" si="10">M23*C23</f>
        <v>737</v>
      </c>
      <c r="O23" s="50">
        <f>RANK(M23,M:M)</f>
        <v>20</v>
      </c>
      <c r="P23" s="49">
        <v>0.0013550135501355</v>
      </c>
      <c r="Q23" s="51">
        <f t="shared" ref="Q23:Q86" si="11">P23*C23</f>
        <v>0.999999999999999</v>
      </c>
    </row>
    <row r="24" s="13" customFormat="1" customHeight="1" spans="1:17">
      <c r="A24" s="48" t="s">
        <v>37</v>
      </c>
      <c r="B24" s="48" t="s">
        <v>7</v>
      </c>
      <c r="C24" s="48">
        <v>1738</v>
      </c>
      <c r="D24" s="49">
        <v>0.0822784810126582</v>
      </c>
      <c r="E24" s="50">
        <f t="shared" si="6"/>
        <v>143</v>
      </c>
      <c r="F24" s="49">
        <v>0.271576524741082</v>
      </c>
      <c r="G24" s="50">
        <f t="shared" si="7"/>
        <v>472.000000000001</v>
      </c>
      <c r="H24" s="49">
        <v>0.35385500575374</v>
      </c>
      <c r="I24" s="50">
        <f t="shared" si="8"/>
        <v>615</v>
      </c>
      <c r="J24" s="50">
        <f>RANK(H24,H:H)</f>
        <v>94</v>
      </c>
      <c r="K24" s="49">
        <v>0.644418872266974</v>
      </c>
      <c r="L24" s="50">
        <f t="shared" si="9"/>
        <v>1120</v>
      </c>
      <c r="M24" s="49">
        <v>0.998273878020714</v>
      </c>
      <c r="N24" s="50">
        <f t="shared" si="10"/>
        <v>1735</v>
      </c>
      <c r="O24" s="50">
        <f>RANK(M24,M:M)</f>
        <v>21</v>
      </c>
      <c r="P24" s="49">
        <v>0.00172612197928654</v>
      </c>
      <c r="Q24" s="51">
        <f t="shared" si="11"/>
        <v>3.00000000000001</v>
      </c>
    </row>
    <row r="25" s="13" customFormat="1" customHeight="1" spans="1:17">
      <c r="A25" s="48" t="s">
        <v>105</v>
      </c>
      <c r="B25" s="48" t="s">
        <v>7</v>
      </c>
      <c r="C25" s="48">
        <v>3079</v>
      </c>
      <c r="D25" s="49">
        <v>0.0805456316986034</v>
      </c>
      <c r="E25" s="50">
        <f t="shared" si="6"/>
        <v>248</v>
      </c>
      <c r="F25" s="49">
        <v>0.367976615784346</v>
      </c>
      <c r="G25" s="50">
        <f t="shared" si="7"/>
        <v>1133</v>
      </c>
      <c r="H25" s="49">
        <v>0.448522247482949</v>
      </c>
      <c r="I25" s="50">
        <f t="shared" si="8"/>
        <v>1381</v>
      </c>
      <c r="J25" s="50">
        <f>RANK(H25,H:H)</f>
        <v>90</v>
      </c>
      <c r="K25" s="49">
        <v>0.549529067879182</v>
      </c>
      <c r="L25" s="50">
        <f t="shared" si="9"/>
        <v>1692</v>
      </c>
      <c r="M25" s="49">
        <v>0.998051315362131</v>
      </c>
      <c r="N25" s="50">
        <f t="shared" si="10"/>
        <v>3073</v>
      </c>
      <c r="O25" s="50">
        <f>RANK(M25,M:M)</f>
        <v>22</v>
      </c>
      <c r="P25" s="49">
        <v>0.00194868463786944</v>
      </c>
      <c r="Q25" s="51">
        <f t="shared" si="11"/>
        <v>6.00000000000001</v>
      </c>
    </row>
    <row r="26" s="13" customFormat="1" customHeight="1" spans="1:17">
      <c r="A26" s="48" t="s">
        <v>24</v>
      </c>
      <c r="B26" s="48" t="s">
        <v>7</v>
      </c>
      <c r="C26" s="48">
        <v>1366</v>
      </c>
      <c r="D26" s="49">
        <v>0.396778916544656</v>
      </c>
      <c r="E26" s="50">
        <f t="shared" si="6"/>
        <v>542</v>
      </c>
      <c r="F26" s="49">
        <v>0.362371888726208</v>
      </c>
      <c r="G26" s="50">
        <f t="shared" si="7"/>
        <v>495</v>
      </c>
      <c r="H26" s="49">
        <v>0.759150805270864</v>
      </c>
      <c r="I26" s="50">
        <f t="shared" si="8"/>
        <v>1037</v>
      </c>
      <c r="J26" s="50">
        <f>RANK(H26,H:H)</f>
        <v>9</v>
      </c>
      <c r="K26" s="49">
        <v>0.23792093704246</v>
      </c>
      <c r="L26" s="50">
        <f t="shared" si="9"/>
        <v>325</v>
      </c>
      <c r="M26" s="49">
        <v>0.997071742313324</v>
      </c>
      <c r="N26" s="50">
        <f t="shared" si="10"/>
        <v>1362</v>
      </c>
      <c r="O26" s="50">
        <f>RANK(M26,M:M)</f>
        <v>23</v>
      </c>
      <c r="P26" s="49">
        <v>0.00292825768667643</v>
      </c>
      <c r="Q26" s="51">
        <f t="shared" si="11"/>
        <v>4</v>
      </c>
    </row>
    <row r="27" s="13" customFormat="1" customHeight="1" spans="1:17">
      <c r="A27" s="48" t="s">
        <v>17</v>
      </c>
      <c r="B27" s="48" t="s">
        <v>7</v>
      </c>
      <c r="C27" s="48">
        <v>1675</v>
      </c>
      <c r="D27" s="49">
        <v>0.405970149253731</v>
      </c>
      <c r="E27" s="50">
        <f t="shared" si="6"/>
        <v>679.999999999999</v>
      </c>
      <c r="F27" s="49">
        <v>0.402985074626866</v>
      </c>
      <c r="G27" s="50">
        <f t="shared" si="7"/>
        <v>675.000000000001</v>
      </c>
      <c r="H27" s="49">
        <v>0.808955223880597</v>
      </c>
      <c r="I27" s="50">
        <f t="shared" si="8"/>
        <v>1355</v>
      </c>
      <c r="J27" s="50">
        <f>RANK(H27,H:H)</f>
        <v>5</v>
      </c>
      <c r="K27" s="49">
        <v>0.188059701492537</v>
      </c>
      <c r="L27" s="50">
        <f t="shared" si="9"/>
        <v>314.999999999999</v>
      </c>
      <c r="M27" s="49">
        <v>0.997014925373134</v>
      </c>
      <c r="N27" s="50">
        <f t="shared" si="10"/>
        <v>1670</v>
      </c>
      <c r="O27" s="50">
        <f>RANK(M27,M:M)</f>
        <v>24</v>
      </c>
      <c r="P27" s="49">
        <v>0.00298507462686567</v>
      </c>
      <c r="Q27" s="51">
        <f t="shared" si="11"/>
        <v>5</v>
      </c>
    </row>
    <row r="28" s="13" customFormat="1" customHeight="1" spans="1:17">
      <c r="A28" s="48" t="s">
        <v>106</v>
      </c>
      <c r="B28" s="48" t="s">
        <v>7</v>
      </c>
      <c r="C28" s="48">
        <v>1384</v>
      </c>
      <c r="D28" s="49">
        <v>0.102601156069364</v>
      </c>
      <c r="E28" s="50">
        <f t="shared" si="6"/>
        <v>142</v>
      </c>
      <c r="F28" s="49">
        <v>0.547687861271676</v>
      </c>
      <c r="G28" s="50">
        <f t="shared" si="7"/>
        <v>758</v>
      </c>
      <c r="H28" s="49">
        <v>0.65028901734104</v>
      </c>
      <c r="I28" s="50">
        <f t="shared" si="8"/>
        <v>899.999999999999</v>
      </c>
      <c r="J28" s="50">
        <f>RANK(H28,H:H)</f>
        <v>33</v>
      </c>
      <c r="K28" s="49">
        <v>0.346098265895954</v>
      </c>
      <c r="L28" s="50">
        <f t="shared" si="9"/>
        <v>479</v>
      </c>
      <c r="M28" s="49">
        <v>0.996387283236994</v>
      </c>
      <c r="N28" s="50">
        <f t="shared" si="10"/>
        <v>1379</v>
      </c>
      <c r="O28" s="50">
        <f>RANK(M28,M:M)</f>
        <v>25</v>
      </c>
      <c r="P28" s="49">
        <v>0.00361271676300578</v>
      </c>
      <c r="Q28" s="51">
        <f t="shared" si="11"/>
        <v>5</v>
      </c>
    </row>
    <row r="29" s="13" customFormat="1" customHeight="1" spans="1:17">
      <c r="A29" s="48" t="s">
        <v>107</v>
      </c>
      <c r="B29" s="48" t="s">
        <v>7</v>
      </c>
      <c r="C29" s="48">
        <v>1309</v>
      </c>
      <c r="D29" s="49">
        <v>0.105423987776929</v>
      </c>
      <c r="E29" s="50">
        <f t="shared" si="6"/>
        <v>138</v>
      </c>
      <c r="F29" s="49">
        <v>0.508021390374332</v>
      </c>
      <c r="G29" s="50">
        <f t="shared" si="7"/>
        <v>665.000000000001</v>
      </c>
      <c r="H29" s="49">
        <v>0.613445378151261</v>
      </c>
      <c r="I29" s="50">
        <f t="shared" si="8"/>
        <v>803.000000000001</v>
      </c>
      <c r="J29" s="50">
        <f>RANK(H29,H:H)</f>
        <v>48</v>
      </c>
      <c r="K29" s="49">
        <v>0.382734912146677</v>
      </c>
      <c r="L29" s="50">
        <f t="shared" si="9"/>
        <v>501</v>
      </c>
      <c r="M29" s="49">
        <v>0.996180290297938</v>
      </c>
      <c r="N29" s="50">
        <f t="shared" si="10"/>
        <v>1304</v>
      </c>
      <c r="O29" s="50">
        <f>RANK(M29,M:M)</f>
        <v>26</v>
      </c>
      <c r="P29" s="49">
        <v>0.00381970970206264</v>
      </c>
      <c r="Q29" s="51">
        <f t="shared" si="11"/>
        <v>5</v>
      </c>
    </row>
    <row r="30" s="13" customFormat="1" customHeight="1" spans="1:17">
      <c r="A30" s="48" t="s">
        <v>108</v>
      </c>
      <c r="B30" s="48" t="s">
        <v>7</v>
      </c>
      <c r="C30" s="48">
        <v>2001</v>
      </c>
      <c r="D30" s="49">
        <v>0.112443778110945</v>
      </c>
      <c r="E30" s="50">
        <f t="shared" si="6"/>
        <v>225.000000000001</v>
      </c>
      <c r="F30" s="49">
        <v>0.462268865567216</v>
      </c>
      <c r="G30" s="50">
        <f t="shared" si="7"/>
        <v>924.999999999999</v>
      </c>
      <c r="H30" s="49">
        <v>0.574712643678161</v>
      </c>
      <c r="I30" s="50">
        <f t="shared" si="8"/>
        <v>1150</v>
      </c>
      <c r="J30" s="50">
        <f>RANK(H30,H:H)</f>
        <v>64</v>
      </c>
      <c r="K30" s="49">
        <v>0.421289355322339</v>
      </c>
      <c r="L30" s="50">
        <f t="shared" si="9"/>
        <v>843</v>
      </c>
      <c r="M30" s="49">
        <v>0.9960019990005</v>
      </c>
      <c r="N30" s="50">
        <f t="shared" si="10"/>
        <v>1993</v>
      </c>
      <c r="O30" s="50">
        <f>RANK(M30,M:M)</f>
        <v>27</v>
      </c>
      <c r="P30" s="49">
        <v>0.00399800099950025</v>
      </c>
      <c r="Q30" s="51">
        <f t="shared" si="11"/>
        <v>8</v>
      </c>
    </row>
    <row r="31" s="13" customFormat="1" customHeight="1" spans="1:17">
      <c r="A31" s="48" t="s">
        <v>9</v>
      </c>
      <c r="B31" s="48" t="s">
        <v>7</v>
      </c>
      <c r="C31" s="48">
        <v>692</v>
      </c>
      <c r="D31" s="49">
        <v>0.485549132947977</v>
      </c>
      <c r="E31" s="50">
        <f t="shared" si="6"/>
        <v>336</v>
      </c>
      <c r="F31" s="49">
        <v>0.36271676300578</v>
      </c>
      <c r="G31" s="50">
        <f t="shared" si="7"/>
        <v>251</v>
      </c>
      <c r="H31" s="49">
        <v>0.848265895953757</v>
      </c>
      <c r="I31" s="50">
        <f t="shared" si="8"/>
        <v>587</v>
      </c>
      <c r="J31" s="50">
        <f>RANK(H31,H:H)</f>
        <v>1</v>
      </c>
      <c r="K31" s="49">
        <v>0.147398843930636</v>
      </c>
      <c r="L31" s="50">
        <f t="shared" si="9"/>
        <v>102</v>
      </c>
      <c r="M31" s="49">
        <v>0.995664739884393</v>
      </c>
      <c r="N31" s="50">
        <f t="shared" si="10"/>
        <v>689</v>
      </c>
      <c r="O31" s="50">
        <f>RANK(M31,M:M)</f>
        <v>28</v>
      </c>
      <c r="P31" s="49">
        <v>0.00433526011560694</v>
      </c>
      <c r="Q31" s="51">
        <f t="shared" si="11"/>
        <v>3</v>
      </c>
    </row>
    <row r="32" s="13" customFormat="1" customHeight="1" spans="1:17">
      <c r="A32" s="48" t="s">
        <v>109</v>
      </c>
      <c r="B32" s="48" t="s">
        <v>7</v>
      </c>
      <c r="C32" s="48">
        <v>1026</v>
      </c>
      <c r="D32" s="49">
        <v>0.325536062378168</v>
      </c>
      <c r="E32" s="50">
        <f t="shared" si="6"/>
        <v>334</v>
      </c>
      <c r="F32" s="49">
        <v>0.360623781676413</v>
      </c>
      <c r="G32" s="50">
        <f t="shared" si="7"/>
        <v>370</v>
      </c>
      <c r="H32" s="49">
        <v>0.686159844054581</v>
      </c>
      <c r="I32" s="50">
        <f t="shared" si="8"/>
        <v>704</v>
      </c>
      <c r="J32" s="50">
        <f>RANK(H32,H:H)</f>
        <v>21</v>
      </c>
      <c r="K32" s="49">
        <v>0.308966861598441</v>
      </c>
      <c r="L32" s="50">
        <f t="shared" si="9"/>
        <v>317</v>
      </c>
      <c r="M32" s="49">
        <v>0.995126705653022</v>
      </c>
      <c r="N32" s="50">
        <f t="shared" si="10"/>
        <v>1021</v>
      </c>
      <c r="O32" s="50">
        <f>RANK(M32,M:M)</f>
        <v>29</v>
      </c>
      <c r="P32" s="49">
        <v>0.00487329434697856</v>
      </c>
      <c r="Q32" s="51">
        <f t="shared" si="11"/>
        <v>5</v>
      </c>
    </row>
    <row r="33" s="13" customFormat="1" customHeight="1" spans="1:17">
      <c r="A33" s="48" t="s">
        <v>110</v>
      </c>
      <c r="B33" s="48" t="s">
        <v>7</v>
      </c>
      <c r="C33" s="48">
        <v>1373</v>
      </c>
      <c r="D33" s="49">
        <v>0.1959213401311</v>
      </c>
      <c r="E33" s="50">
        <f t="shared" si="6"/>
        <v>269</v>
      </c>
      <c r="F33" s="49">
        <v>0.542607428987618</v>
      </c>
      <c r="G33" s="50">
        <f t="shared" si="7"/>
        <v>745</v>
      </c>
      <c r="H33" s="49">
        <v>0.738528769118718</v>
      </c>
      <c r="I33" s="50">
        <f t="shared" si="8"/>
        <v>1014</v>
      </c>
      <c r="J33" s="50">
        <f>RANK(H33,H:H)</f>
        <v>11</v>
      </c>
      <c r="K33" s="49">
        <v>0.256372906045157</v>
      </c>
      <c r="L33" s="50">
        <f t="shared" si="9"/>
        <v>352.000000000001</v>
      </c>
      <c r="M33" s="49">
        <v>0.994901675163875</v>
      </c>
      <c r="N33" s="50">
        <f t="shared" si="10"/>
        <v>1366</v>
      </c>
      <c r="O33" s="50">
        <f>RANK(M33,M:M)</f>
        <v>30</v>
      </c>
      <c r="P33" s="49">
        <v>0.00509832483612527</v>
      </c>
      <c r="Q33" s="51">
        <f t="shared" si="11"/>
        <v>7</v>
      </c>
    </row>
    <row r="34" s="13" customFormat="1" customHeight="1" spans="1:17">
      <c r="A34" s="48" t="s">
        <v>111</v>
      </c>
      <c r="B34" s="48" t="s">
        <v>7</v>
      </c>
      <c r="C34" s="48">
        <v>950</v>
      </c>
      <c r="D34" s="49">
        <v>0.0326315789473684</v>
      </c>
      <c r="E34" s="50">
        <f t="shared" si="6"/>
        <v>31</v>
      </c>
      <c r="F34" s="49">
        <v>0.446315789473684</v>
      </c>
      <c r="G34" s="50">
        <f t="shared" si="7"/>
        <v>424</v>
      </c>
      <c r="H34" s="49">
        <v>0.478947368421052</v>
      </c>
      <c r="I34" s="50">
        <f t="shared" si="8"/>
        <v>454.999999999999</v>
      </c>
      <c r="J34" s="50">
        <f>RANK(H34,H:H)</f>
        <v>86</v>
      </c>
      <c r="K34" s="49">
        <v>0.515789473684211</v>
      </c>
      <c r="L34" s="50">
        <f t="shared" si="9"/>
        <v>490</v>
      </c>
      <c r="M34" s="49">
        <v>0.994736842105263</v>
      </c>
      <c r="N34" s="50">
        <f t="shared" si="10"/>
        <v>945</v>
      </c>
      <c r="O34" s="50">
        <f>RANK(M34,M:M)</f>
        <v>31</v>
      </c>
      <c r="P34" s="49">
        <v>0.00526315789473684</v>
      </c>
      <c r="Q34" s="51">
        <f t="shared" si="11"/>
        <v>5</v>
      </c>
    </row>
    <row r="35" s="13" customFormat="1" customHeight="1" spans="1:17">
      <c r="A35" s="48" t="s">
        <v>15</v>
      </c>
      <c r="B35" s="48" t="s">
        <v>7</v>
      </c>
      <c r="C35" s="48">
        <v>1436</v>
      </c>
      <c r="D35" s="49">
        <v>0.410863509749304</v>
      </c>
      <c r="E35" s="50">
        <f t="shared" si="6"/>
        <v>590.000000000001</v>
      </c>
      <c r="F35" s="49">
        <v>0.411559888579387</v>
      </c>
      <c r="G35" s="50">
        <f t="shared" si="7"/>
        <v>591</v>
      </c>
      <c r="H35" s="49">
        <v>0.822423398328691</v>
      </c>
      <c r="I35" s="50">
        <f t="shared" si="8"/>
        <v>1181</v>
      </c>
      <c r="J35" s="50">
        <f>RANK(H35,H:H)</f>
        <v>4</v>
      </c>
      <c r="K35" s="49">
        <v>0.172005571030641</v>
      </c>
      <c r="L35" s="50">
        <f t="shared" si="9"/>
        <v>247</v>
      </c>
      <c r="M35" s="49">
        <v>0.994428969359332</v>
      </c>
      <c r="N35" s="50">
        <f t="shared" si="10"/>
        <v>1428</v>
      </c>
      <c r="O35" s="50">
        <f>RANK(M35,M:M)</f>
        <v>32</v>
      </c>
      <c r="P35" s="49">
        <v>0.00557103064066852</v>
      </c>
      <c r="Q35" s="51">
        <f t="shared" si="11"/>
        <v>7.99999999999999</v>
      </c>
    </row>
    <row r="36" s="13" customFormat="1" customHeight="1" spans="1:17">
      <c r="A36" s="48" t="s">
        <v>112</v>
      </c>
      <c r="B36" s="48" t="s">
        <v>7</v>
      </c>
      <c r="C36" s="48">
        <v>1424</v>
      </c>
      <c r="D36" s="49">
        <v>0.152387640449438</v>
      </c>
      <c r="E36" s="50">
        <f t="shared" si="6"/>
        <v>217</v>
      </c>
      <c r="F36" s="49">
        <v>0.467696629213483</v>
      </c>
      <c r="G36" s="50">
        <f t="shared" si="7"/>
        <v>666</v>
      </c>
      <c r="H36" s="49">
        <v>0.620084269662921</v>
      </c>
      <c r="I36" s="50">
        <f t="shared" si="8"/>
        <v>882.999999999999</v>
      </c>
      <c r="J36" s="50">
        <f>RANK(H36,H:H)</f>
        <v>45</v>
      </c>
      <c r="K36" s="49">
        <v>0.374297752808989</v>
      </c>
      <c r="L36" s="50">
        <f t="shared" si="9"/>
        <v>533</v>
      </c>
      <c r="M36" s="49">
        <v>0.99438202247191</v>
      </c>
      <c r="N36" s="50">
        <f t="shared" si="10"/>
        <v>1416</v>
      </c>
      <c r="O36" s="50">
        <f>RANK(M36,M:M)</f>
        <v>33</v>
      </c>
      <c r="P36" s="49">
        <v>0.00561797752808989</v>
      </c>
      <c r="Q36" s="51">
        <f t="shared" si="11"/>
        <v>8</v>
      </c>
    </row>
    <row r="37" s="13" customFormat="1" customHeight="1" spans="1:17">
      <c r="A37" s="48" t="s">
        <v>113</v>
      </c>
      <c r="B37" s="48" t="s">
        <v>7</v>
      </c>
      <c r="C37" s="48">
        <v>177</v>
      </c>
      <c r="D37" s="49">
        <v>0.112994350282486</v>
      </c>
      <c r="E37" s="50">
        <f t="shared" si="6"/>
        <v>20</v>
      </c>
      <c r="F37" s="49">
        <v>0.525423728813559</v>
      </c>
      <c r="G37" s="50">
        <f t="shared" si="7"/>
        <v>92.9999999999999</v>
      </c>
      <c r="H37" s="49">
        <v>0.638418079096045</v>
      </c>
      <c r="I37" s="50">
        <f t="shared" si="8"/>
        <v>113</v>
      </c>
      <c r="J37" s="50">
        <f>RANK(H37,H:H)</f>
        <v>35</v>
      </c>
      <c r="K37" s="49">
        <v>0.355932203389831</v>
      </c>
      <c r="L37" s="50">
        <f t="shared" si="9"/>
        <v>63.0000000000001</v>
      </c>
      <c r="M37" s="49">
        <v>0.994350282485876</v>
      </c>
      <c r="N37" s="50">
        <f t="shared" si="10"/>
        <v>176</v>
      </c>
      <c r="O37" s="50">
        <f>RANK(M37,M:M)</f>
        <v>34</v>
      </c>
      <c r="P37" s="49">
        <v>0.00564971751412429</v>
      </c>
      <c r="Q37" s="51">
        <f t="shared" si="11"/>
        <v>0.999999999999999</v>
      </c>
    </row>
    <row r="38" s="13" customFormat="1" customHeight="1" spans="1:17">
      <c r="A38" s="48" t="s">
        <v>21</v>
      </c>
      <c r="B38" s="48" t="s">
        <v>7</v>
      </c>
      <c r="C38" s="48">
        <v>1521</v>
      </c>
      <c r="D38" s="49">
        <v>0.336620644312952</v>
      </c>
      <c r="E38" s="50">
        <f t="shared" si="6"/>
        <v>512</v>
      </c>
      <c r="F38" s="49">
        <v>0.441157133464826</v>
      </c>
      <c r="G38" s="50">
        <f t="shared" si="7"/>
        <v>671</v>
      </c>
      <c r="H38" s="49">
        <v>0.777777777777778</v>
      </c>
      <c r="I38" s="50">
        <f t="shared" si="8"/>
        <v>1183</v>
      </c>
      <c r="J38" s="50">
        <f>RANK(H38,H:H)</f>
        <v>7</v>
      </c>
      <c r="K38" s="49">
        <v>0.216305062458909</v>
      </c>
      <c r="L38" s="50">
        <f t="shared" si="9"/>
        <v>329.000000000001</v>
      </c>
      <c r="M38" s="49">
        <v>0.994082840236687</v>
      </c>
      <c r="N38" s="50">
        <f t="shared" si="10"/>
        <v>1512</v>
      </c>
      <c r="O38" s="50">
        <f>RANK(M38,M:M)</f>
        <v>35</v>
      </c>
      <c r="P38" s="49">
        <v>0.00591715976331361</v>
      </c>
      <c r="Q38" s="51">
        <f t="shared" si="11"/>
        <v>9</v>
      </c>
    </row>
    <row r="39" s="13" customFormat="1" customHeight="1" spans="1:17">
      <c r="A39" s="48" t="s">
        <v>114</v>
      </c>
      <c r="B39" s="48" t="s">
        <v>7</v>
      </c>
      <c r="C39" s="48">
        <v>2009</v>
      </c>
      <c r="D39" s="49">
        <v>0.205574912891986</v>
      </c>
      <c r="E39" s="50">
        <f t="shared" si="6"/>
        <v>413</v>
      </c>
      <c r="F39" s="49">
        <v>0.425087108013937</v>
      </c>
      <c r="G39" s="50">
        <f t="shared" si="7"/>
        <v>853.999999999999</v>
      </c>
      <c r="H39" s="49">
        <v>0.630662020905923</v>
      </c>
      <c r="I39" s="50">
        <f t="shared" si="8"/>
        <v>1267</v>
      </c>
      <c r="J39" s="50">
        <f>RANK(H39,H:H)</f>
        <v>42</v>
      </c>
      <c r="K39" s="49">
        <v>0.363364858138377</v>
      </c>
      <c r="L39" s="50">
        <f t="shared" si="9"/>
        <v>729.999999999999</v>
      </c>
      <c r="M39" s="49">
        <v>0.9940268790443</v>
      </c>
      <c r="N39" s="50">
        <f t="shared" si="10"/>
        <v>1997</v>
      </c>
      <c r="O39" s="50">
        <f>RANK(M39,M:M)</f>
        <v>36</v>
      </c>
      <c r="P39" s="49">
        <v>0.00597312095569935</v>
      </c>
      <c r="Q39" s="51">
        <f t="shared" si="11"/>
        <v>12</v>
      </c>
    </row>
    <row r="40" s="13" customFormat="1" customHeight="1" spans="1:17">
      <c r="A40" s="48" t="s">
        <v>115</v>
      </c>
      <c r="B40" s="48" t="s">
        <v>7</v>
      </c>
      <c r="C40" s="48">
        <v>1627</v>
      </c>
      <c r="D40" s="49">
        <v>0.108789182544561</v>
      </c>
      <c r="E40" s="50">
        <f t="shared" si="6"/>
        <v>177.000000000001</v>
      </c>
      <c r="F40" s="49">
        <v>0.525507068223725</v>
      </c>
      <c r="G40" s="50">
        <f t="shared" si="7"/>
        <v>855</v>
      </c>
      <c r="H40" s="49">
        <v>0.634296250768286</v>
      </c>
      <c r="I40" s="50">
        <f t="shared" si="8"/>
        <v>1032</v>
      </c>
      <c r="J40" s="50">
        <f>RANK(H40,H:H)</f>
        <v>40</v>
      </c>
      <c r="K40" s="49">
        <v>0.359557467732022</v>
      </c>
      <c r="L40" s="50">
        <f t="shared" si="9"/>
        <v>585</v>
      </c>
      <c r="M40" s="49">
        <v>0.993853718500308</v>
      </c>
      <c r="N40" s="50">
        <f t="shared" si="10"/>
        <v>1617</v>
      </c>
      <c r="O40" s="50">
        <f>RANK(M40,M:M)</f>
        <v>37</v>
      </c>
      <c r="P40" s="49">
        <v>0.00614628149969269</v>
      </c>
      <c r="Q40" s="51">
        <f t="shared" si="11"/>
        <v>10</v>
      </c>
    </row>
    <row r="41" s="13" customFormat="1" customHeight="1" spans="1:17">
      <c r="A41" s="48" t="s">
        <v>116</v>
      </c>
      <c r="B41" s="48" t="s">
        <v>7</v>
      </c>
      <c r="C41" s="48">
        <v>563</v>
      </c>
      <c r="D41" s="49">
        <v>0.133214920071048</v>
      </c>
      <c r="E41" s="50">
        <f t="shared" si="6"/>
        <v>75</v>
      </c>
      <c r="F41" s="49">
        <v>0.513321492007105</v>
      </c>
      <c r="G41" s="50">
        <f t="shared" si="7"/>
        <v>289</v>
      </c>
      <c r="H41" s="49">
        <v>0.646536412078153</v>
      </c>
      <c r="I41" s="50">
        <f t="shared" si="8"/>
        <v>364</v>
      </c>
      <c r="J41" s="50">
        <f>RANK(H41,H:H)</f>
        <v>34</v>
      </c>
      <c r="K41" s="49">
        <v>0.346358792184725</v>
      </c>
      <c r="L41" s="50">
        <f t="shared" si="9"/>
        <v>195</v>
      </c>
      <c r="M41" s="49">
        <v>0.992895204262878</v>
      </c>
      <c r="N41" s="50">
        <f t="shared" si="10"/>
        <v>559</v>
      </c>
      <c r="O41" s="50">
        <f>RANK(M41,M:M)</f>
        <v>38</v>
      </c>
      <c r="P41" s="49">
        <v>0.00710479573712256</v>
      </c>
      <c r="Q41" s="51">
        <f t="shared" si="11"/>
        <v>4</v>
      </c>
    </row>
    <row r="42" s="13" customFormat="1" customHeight="1" spans="1:17">
      <c r="A42" s="48" t="s">
        <v>51</v>
      </c>
      <c r="B42" s="48" t="s">
        <v>7</v>
      </c>
      <c r="C42" s="48">
        <v>140</v>
      </c>
      <c r="D42" s="49">
        <v>0.264285714285714</v>
      </c>
      <c r="E42" s="50">
        <f t="shared" si="6"/>
        <v>37</v>
      </c>
      <c r="F42" s="49">
        <v>0.435714285714286</v>
      </c>
      <c r="G42" s="50">
        <f t="shared" si="7"/>
        <v>61</v>
      </c>
      <c r="H42" s="49">
        <v>0.7</v>
      </c>
      <c r="I42" s="50">
        <f t="shared" si="8"/>
        <v>98</v>
      </c>
      <c r="J42" s="50">
        <f>RANK(H42,H:H)</f>
        <v>16</v>
      </c>
      <c r="K42" s="49">
        <v>0.292857142857143</v>
      </c>
      <c r="L42" s="50">
        <f t="shared" si="9"/>
        <v>41</v>
      </c>
      <c r="M42" s="49">
        <v>0.992857142857143</v>
      </c>
      <c r="N42" s="50">
        <f t="shared" si="10"/>
        <v>139</v>
      </c>
      <c r="O42" s="50">
        <f>RANK(M42,M:M)</f>
        <v>39</v>
      </c>
      <c r="P42" s="49">
        <v>0.00714285714285714</v>
      </c>
      <c r="Q42" s="51">
        <f t="shared" si="11"/>
        <v>1</v>
      </c>
    </row>
    <row r="43" s="13" customFormat="1" customHeight="1" spans="1:17">
      <c r="A43" s="48" t="s">
        <v>117</v>
      </c>
      <c r="B43" s="48" t="s">
        <v>7</v>
      </c>
      <c r="C43" s="48">
        <v>667</v>
      </c>
      <c r="D43" s="49">
        <v>0.197901049475262</v>
      </c>
      <c r="E43" s="50">
        <f t="shared" si="6"/>
        <v>132</v>
      </c>
      <c r="F43" s="49">
        <v>0.455772113943028</v>
      </c>
      <c r="G43" s="50">
        <f t="shared" si="7"/>
        <v>304</v>
      </c>
      <c r="H43" s="49">
        <v>0.65367316341829</v>
      </c>
      <c r="I43" s="50">
        <f t="shared" si="8"/>
        <v>435.999999999999</v>
      </c>
      <c r="J43" s="50">
        <f>RANK(H43,H:H)</f>
        <v>31</v>
      </c>
      <c r="K43" s="49">
        <v>0.338830584707646</v>
      </c>
      <c r="L43" s="50">
        <f t="shared" si="9"/>
        <v>226</v>
      </c>
      <c r="M43" s="49">
        <v>0.992503748125936</v>
      </c>
      <c r="N43" s="50">
        <f t="shared" si="10"/>
        <v>661.999999999999</v>
      </c>
      <c r="O43" s="50">
        <f>RANK(M43,M:M)</f>
        <v>40</v>
      </c>
      <c r="P43" s="49">
        <v>0.00749625187406297</v>
      </c>
      <c r="Q43" s="51">
        <f t="shared" si="11"/>
        <v>5</v>
      </c>
    </row>
    <row r="44" s="13" customFormat="1" customHeight="1" spans="1:17">
      <c r="A44" s="48" t="s">
        <v>118</v>
      </c>
      <c r="B44" s="48" t="s">
        <v>7</v>
      </c>
      <c r="C44" s="48">
        <v>639</v>
      </c>
      <c r="D44" s="49">
        <v>0.0876369327073552</v>
      </c>
      <c r="E44" s="50">
        <f t="shared" si="6"/>
        <v>56</v>
      </c>
      <c r="F44" s="49">
        <v>0.433489827856025</v>
      </c>
      <c r="G44" s="50">
        <f t="shared" si="7"/>
        <v>277</v>
      </c>
      <c r="H44" s="49">
        <v>0.52112676056338</v>
      </c>
      <c r="I44" s="50">
        <f t="shared" si="8"/>
        <v>333</v>
      </c>
      <c r="J44" s="50">
        <f>RANK(H44,H:H)</f>
        <v>78</v>
      </c>
      <c r="K44" s="49">
        <v>0.471048513302034</v>
      </c>
      <c r="L44" s="50">
        <f t="shared" si="9"/>
        <v>301</v>
      </c>
      <c r="M44" s="49">
        <v>0.992175273865414</v>
      </c>
      <c r="N44" s="50">
        <f t="shared" si="10"/>
        <v>634</v>
      </c>
      <c r="O44" s="50">
        <f>RANK(M44,M:M)</f>
        <v>41</v>
      </c>
      <c r="P44" s="49">
        <v>0.00782472613458529</v>
      </c>
      <c r="Q44" s="51">
        <f t="shared" si="11"/>
        <v>5</v>
      </c>
    </row>
    <row r="45" s="13" customFormat="1" customHeight="1" spans="1:17">
      <c r="A45" s="48" t="s">
        <v>43</v>
      </c>
      <c r="B45" s="48" t="s">
        <v>7</v>
      </c>
      <c r="C45" s="48">
        <v>874</v>
      </c>
      <c r="D45" s="49">
        <v>0.0102974828375286</v>
      </c>
      <c r="E45" s="50">
        <f t="shared" si="6"/>
        <v>9</v>
      </c>
      <c r="F45" s="49">
        <v>0.172768878718535</v>
      </c>
      <c r="G45" s="50">
        <f t="shared" si="7"/>
        <v>151</v>
      </c>
      <c r="H45" s="49">
        <v>0.183066361556064</v>
      </c>
      <c r="I45" s="50">
        <f t="shared" si="8"/>
        <v>160</v>
      </c>
      <c r="J45" s="50">
        <f>RANK(H45,H:H)</f>
        <v>101</v>
      </c>
      <c r="K45" s="49">
        <v>0.808924485125858</v>
      </c>
      <c r="L45" s="50">
        <f t="shared" si="9"/>
        <v>707</v>
      </c>
      <c r="M45" s="49">
        <v>0.991990846681922</v>
      </c>
      <c r="N45" s="50">
        <f t="shared" si="10"/>
        <v>867</v>
      </c>
      <c r="O45" s="50">
        <f>RANK(M45,M:M)</f>
        <v>42</v>
      </c>
      <c r="P45" s="49">
        <v>0.0080091533180778</v>
      </c>
      <c r="Q45" s="51">
        <f t="shared" si="11"/>
        <v>7</v>
      </c>
    </row>
    <row r="46" s="13" customFormat="1" customHeight="1" spans="1:17">
      <c r="A46" s="48" t="s">
        <v>119</v>
      </c>
      <c r="B46" s="48" t="s">
        <v>7</v>
      </c>
      <c r="C46" s="48">
        <v>369</v>
      </c>
      <c r="D46" s="49">
        <v>0.100271002710027</v>
      </c>
      <c r="E46" s="50">
        <f t="shared" si="6"/>
        <v>37</v>
      </c>
      <c r="F46" s="49">
        <v>0.471544715447154</v>
      </c>
      <c r="G46" s="50">
        <f t="shared" si="7"/>
        <v>174</v>
      </c>
      <c r="H46" s="49">
        <v>0.571815718157181</v>
      </c>
      <c r="I46" s="50">
        <f t="shared" si="8"/>
        <v>211</v>
      </c>
      <c r="J46" s="50">
        <f>RANK(H46,H:H)</f>
        <v>65</v>
      </c>
      <c r="K46" s="49">
        <v>0.420054200542005</v>
      </c>
      <c r="L46" s="50">
        <f t="shared" si="9"/>
        <v>155</v>
      </c>
      <c r="M46" s="49">
        <v>0.991869918699186</v>
      </c>
      <c r="N46" s="50">
        <f t="shared" si="10"/>
        <v>366</v>
      </c>
      <c r="O46" s="50">
        <f>RANK(M46,M:M)</f>
        <v>43</v>
      </c>
      <c r="P46" s="49">
        <v>0.00813008130081301</v>
      </c>
      <c r="Q46" s="51">
        <f t="shared" si="11"/>
        <v>3</v>
      </c>
    </row>
    <row r="47" s="13" customFormat="1" customHeight="1" spans="1:17">
      <c r="A47" s="48" t="s">
        <v>120</v>
      </c>
      <c r="B47" s="48" t="s">
        <v>7</v>
      </c>
      <c r="C47" s="48">
        <v>1948</v>
      </c>
      <c r="D47" s="49">
        <v>0.189425051334702</v>
      </c>
      <c r="E47" s="50">
        <f t="shared" si="6"/>
        <v>368.999999999999</v>
      </c>
      <c r="F47" s="49">
        <v>0.418891170431211</v>
      </c>
      <c r="G47" s="50">
        <f t="shared" si="7"/>
        <v>815.999999999999</v>
      </c>
      <c r="H47" s="49">
        <v>0.608316221765913</v>
      </c>
      <c r="I47" s="50">
        <f t="shared" si="8"/>
        <v>1185</v>
      </c>
      <c r="J47" s="50">
        <f>RANK(H47,H:H)</f>
        <v>50</v>
      </c>
      <c r="K47" s="49">
        <v>0.382956878850103</v>
      </c>
      <c r="L47" s="50">
        <f t="shared" si="9"/>
        <v>746.000000000001</v>
      </c>
      <c r="M47" s="49">
        <v>0.991273100616016</v>
      </c>
      <c r="N47" s="50">
        <f t="shared" si="10"/>
        <v>1931</v>
      </c>
      <c r="O47" s="50">
        <f>RANK(M47,M:M)</f>
        <v>44</v>
      </c>
      <c r="P47" s="49">
        <v>0.00872689938398357</v>
      </c>
      <c r="Q47" s="51">
        <f t="shared" si="11"/>
        <v>17</v>
      </c>
    </row>
    <row r="48" s="13" customFormat="1" customHeight="1" spans="1:17">
      <c r="A48" s="48" t="s">
        <v>121</v>
      </c>
      <c r="B48" s="48" t="s">
        <v>7</v>
      </c>
      <c r="C48" s="48">
        <v>595</v>
      </c>
      <c r="D48" s="49">
        <v>0.0621848739495798</v>
      </c>
      <c r="E48" s="50">
        <f t="shared" si="6"/>
        <v>37</v>
      </c>
      <c r="F48" s="49">
        <v>0.52436974789916</v>
      </c>
      <c r="G48" s="50">
        <f t="shared" si="7"/>
        <v>312</v>
      </c>
      <c r="H48" s="49">
        <v>0.58655462184874</v>
      </c>
      <c r="I48" s="50">
        <f t="shared" si="8"/>
        <v>349</v>
      </c>
      <c r="J48" s="50">
        <f>RANK(H48,H:H)</f>
        <v>57</v>
      </c>
      <c r="K48" s="49">
        <v>0.403361344537815</v>
      </c>
      <c r="L48" s="50">
        <f t="shared" si="9"/>
        <v>240</v>
      </c>
      <c r="M48" s="49">
        <v>0.989915966386555</v>
      </c>
      <c r="N48" s="50">
        <f t="shared" si="10"/>
        <v>589</v>
      </c>
      <c r="O48" s="50">
        <f>RANK(M48,M:M)</f>
        <v>45</v>
      </c>
      <c r="P48" s="49">
        <v>0.0100840336134454</v>
      </c>
      <c r="Q48" s="51">
        <f t="shared" si="11"/>
        <v>6.00000000000001</v>
      </c>
    </row>
    <row r="49" s="13" customFormat="1" customHeight="1" spans="1:17">
      <c r="A49" s="48" t="s">
        <v>122</v>
      </c>
      <c r="B49" s="48" t="s">
        <v>7</v>
      </c>
      <c r="C49" s="48">
        <v>593</v>
      </c>
      <c r="D49" s="49">
        <v>0.239460370994941</v>
      </c>
      <c r="E49" s="50">
        <f t="shared" si="6"/>
        <v>142</v>
      </c>
      <c r="F49" s="49">
        <v>0.440134907251265</v>
      </c>
      <c r="G49" s="50">
        <f t="shared" si="7"/>
        <v>261</v>
      </c>
      <c r="H49" s="49">
        <v>0.679595278246206</v>
      </c>
      <c r="I49" s="50">
        <f t="shared" si="8"/>
        <v>403</v>
      </c>
      <c r="J49" s="50">
        <f>RANK(H49,H:H)</f>
        <v>23</v>
      </c>
      <c r="K49" s="49">
        <v>0.310286677908938</v>
      </c>
      <c r="L49" s="50">
        <f t="shared" si="9"/>
        <v>184</v>
      </c>
      <c r="M49" s="49">
        <v>0.989881956155144</v>
      </c>
      <c r="N49" s="50">
        <f t="shared" si="10"/>
        <v>587</v>
      </c>
      <c r="O49" s="50">
        <f>RANK(M49,M:M)</f>
        <v>46</v>
      </c>
      <c r="P49" s="49">
        <v>0.0101180438448567</v>
      </c>
      <c r="Q49" s="51">
        <f t="shared" si="11"/>
        <v>6.00000000000002</v>
      </c>
    </row>
    <row r="50" s="13" customFormat="1" customHeight="1" spans="1:17">
      <c r="A50" s="48" t="s">
        <v>123</v>
      </c>
      <c r="B50" s="48" t="s">
        <v>7</v>
      </c>
      <c r="C50" s="48">
        <v>1475</v>
      </c>
      <c r="D50" s="49">
        <v>0.191864406779661</v>
      </c>
      <c r="E50" s="50">
        <f t="shared" si="6"/>
        <v>283</v>
      </c>
      <c r="F50" s="49">
        <v>0.385084745762712</v>
      </c>
      <c r="G50" s="50">
        <f t="shared" si="7"/>
        <v>568</v>
      </c>
      <c r="H50" s="49">
        <v>0.576949152542373</v>
      </c>
      <c r="I50" s="50">
        <f t="shared" si="8"/>
        <v>851</v>
      </c>
      <c r="J50" s="50">
        <f>RANK(H50,H:H)</f>
        <v>63</v>
      </c>
      <c r="K50" s="49">
        <v>0.412881355932203</v>
      </c>
      <c r="L50" s="50">
        <f t="shared" si="9"/>
        <v>608.999999999999</v>
      </c>
      <c r="M50" s="49">
        <v>0.989830508474576</v>
      </c>
      <c r="N50" s="50">
        <f t="shared" si="10"/>
        <v>1460</v>
      </c>
      <c r="O50" s="50">
        <f>RANK(M50,M:M)</f>
        <v>47</v>
      </c>
      <c r="P50" s="49">
        <v>0.0101694915254237</v>
      </c>
      <c r="Q50" s="51">
        <f t="shared" si="11"/>
        <v>15</v>
      </c>
    </row>
    <row r="51" s="13" customFormat="1" customHeight="1" spans="1:17">
      <c r="A51" s="48" t="s">
        <v>124</v>
      </c>
      <c r="B51" s="48" t="s">
        <v>7</v>
      </c>
      <c r="C51" s="48">
        <v>802</v>
      </c>
      <c r="D51" s="49">
        <v>0.125935162094763</v>
      </c>
      <c r="E51" s="50">
        <f t="shared" si="6"/>
        <v>101</v>
      </c>
      <c r="F51" s="49">
        <v>0.511221945137157</v>
      </c>
      <c r="G51" s="50">
        <f t="shared" si="7"/>
        <v>410</v>
      </c>
      <c r="H51" s="49">
        <v>0.63715710723192</v>
      </c>
      <c r="I51" s="50">
        <f t="shared" si="8"/>
        <v>511</v>
      </c>
      <c r="J51" s="50">
        <f>RANK(H51,H:H)</f>
        <v>37</v>
      </c>
      <c r="K51" s="49">
        <v>0.351620947630923</v>
      </c>
      <c r="L51" s="50">
        <f t="shared" si="9"/>
        <v>282</v>
      </c>
      <c r="M51" s="49">
        <v>0.988778054862843</v>
      </c>
      <c r="N51" s="50">
        <f t="shared" si="10"/>
        <v>793</v>
      </c>
      <c r="O51" s="50">
        <f>RANK(M51,M:M)</f>
        <v>48</v>
      </c>
      <c r="P51" s="49">
        <v>0.0112219451371571</v>
      </c>
      <c r="Q51" s="51">
        <f t="shared" si="11"/>
        <v>8.99999999999999</v>
      </c>
    </row>
    <row r="52" s="13" customFormat="1" customHeight="1" spans="1:17">
      <c r="A52" s="48" t="s">
        <v>125</v>
      </c>
      <c r="B52" s="48" t="s">
        <v>7</v>
      </c>
      <c r="C52" s="48">
        <v>1214</v>
      </c>
      <c r="D52" s="49">
        <v>0.132619439868204</v>
      </c>
      <c r="E52" s="50">
        <f t="shared" si="6"/>
        <v>161</v>
      </c>
      <c r="F52" s="49">
        <v>0.42668863261944</v>
      </c>
      <c r="G52" s="50">
        <f t="shared" si="7"/>
        <v>518</v>
      </c>
      <c r="H52" s="49">
        <v>0.559308072487644</v>
      </c>
      <c r="I52" s="50">
        <f t="shared" si="8"/>
        <v>679</v>
      </c>
      <c r="J52" s="50">
        <f>RANK(H52,H:H)</f>
        <v>68</v>
      </c>
      <c r="K52" s="49">
        <v>0.429159802306425</v>
      </c>
      <c r="L52" s="50">
        <f t="shared" si="9"/>
        <v>521</v>
      </c>
      <c r="M52" s="49">
        <v>0.988467874794069</v>
      </c>
      <c r="N52" s="50">
        <f t="shared" si="10"/>
        <v>1200</v>
      </c>
      <c r="O52" s="50">
        <f>RANK(M52,M:M)</f>
        <v>49</v>
      </c>
      <c r="P52" s="49">
        <v>0.0115321252059308</v>
      </c>
      <c r="Q52" s="51">
        <f t="shared" si="11"/>
        <v>14</v>
      </c>
    </row>
    <row r="53" s="13" customFormat="1" customHeight="1" spans="1:17">
      <c r="A53" s="48" t="s">
        <v>126</v>
      </c>
      <c r="B53" s="48" t="s">
        <v>7</v>
      </c>
      <c r="C53" s="48">
        <v>260</v>
      </c>
      <c r="D53" s="49">
        <v>0.0961538461538462</v>
      </c>
      <c r="E53" s="50">
        <f t="shared" si="6"/>
        <v>25</v>
      </c>
      <c r="F53" s="49">
        <v>0.488461538461538</v>
      </c>
      <c r="G53" s="50">
        <f t="shared" si="7"/>
        <v>127</v>
      </c>
      <c r="H53" s="49">
        <v>0.584615384615384</v>
      </c>
      <c r="I53" s="50">
        <f t="shared" si="8"/>
        <v>152</v>
      </c>
      <c r="J53" s="50">
        <f>RANK(H53,H:H)</f>
        <v>59</v>
      </c>
      <c r="K53" s="49">
        <v>0.403846153846154</v>
      </c>
      <c r="L53" s="50">
        <f t="shared" si="9"/>
        <v>105</v>
      </c>
      <c r="M53" s="49">
        <v>0.988461538461538</v>
      </c>
      <c r="N53" s="50">
        <f t="shared" si="10"/>
        <v>257</v>
      </c>
      <c r="O53" s="50">
        <f>RANK(M53,M:M)</f>
        <v>50</v>
      </c>
      <c r="P53" s="49">
        <v>0.0115384615384615</v>
      </c>
      <c r="Q53" s="51">
        <f t="shared" si="11"/>
        <v>2.99999999999999</v>
      </c>
    </row>
    <row r="54" s="13" customFormat="1" customHeight="1" spans="1:17">
      <c r="A54" s="48" t="s">
        <v>127</v>
      </c>
      <c r="B54" s="48" t="s">
        <v>7</v>
      </c>
      <c r="C54" s="48">
        <v>430</v>
      </c>
      <c r="D54" s="49">
        <v>0.188372093023256</v>
      </c>
      <c r="E54" s="50">
        <f t="shared" si="6"/>
        <v>81.0000000000001</v>
      </c>
      <c r="F54" s="49">
        <v>0.490697674418605</v>
      </c>
      <c r="G54" s="50">
        <f t="shared" si="7"/>
        <v>211</v>
      </c>
      <c r="H54" s="49">
        <v>0.679069767441861</v>
      </c>
      <c r="I54" s="50">
        <f t="shared" si="8"/>
        <v>292</v>
      </c>
      <c r="J54" s="50">
        <f>RANK(H54,H:H)</f>
        <v>24</v>
      </c>
      <c r="K54" s="49">
        <v>0.309302325581395</v>
      </c>
      <c r="L54" s="50">
        <f t="shared" si="9"/>
        <v>133</v>
      </c>
      <c r="M54" s="49">
        <v>0.988372093023256</v>
      </c>
      <c r="N54" s="50">
        <f t="shared" si="10"/>
        <v>425</v>
      </c>
      <c r="O54" s="50">
        <f>RANK(M54,M:M)</f>
        <v>51</v>
      </c>
      <c r="P54" s="49">
        <v>0.0116279069767442</v>
      </c>
      <c r="Q54" s="51">
        <f t="shared" si="11"/>
        <v>5.00000000000001</v>
      </c>
    </row>
    <row r="55" s="13" customFormat="1" customHeight="1" spans="1:17">
      <c r="A55" s="48" t="s">
        <v>128</v>
      </c>
      <c r="B55" s="48" t="s">
        <v>7</v>
      </c>
      <c r="C55" s="48">
        <v>897</v>
      </c>
      <c r="D55" s="49">
        <v>0.144927536231884</v>
      </c>
      <c r="E55" s="50">
        <f t="shared" si="6"/>
        <v>130</v>
      </c>
      <c r="F55" s="49">
        <v>0.382385730211817</v>
      </c>
      <c r="G55" s="50">
        <f t="shared" si="7"/>
        <v>343</v>
      </c>
      <c r="H55" s="49">
        <v>0.527313266443701</v>
      </c>
      <c r="I55" s="50">
        <f t="shared" si="8"/>
        <v>473</v>
      </c>
      <c r="J55" s="50">
        <f>RANK(H55,H:H)</f>
        <v>76</v>
      </c>
      <c r="K55" s="49">
        <v>0.460423634336678</v>
      </c>
      <c r="L55" s="50">
        <f t="shared" si="9"/>
        <v>413</v>
      </c>
      <c r="M55" s="49">
        <v>0.987736900780379</v>
      </c>
      <c r="N55" s="50">
        <f t="shared" si="10"/>
        <v>886</v>
      </c>
      <c r="O55" s="50">
        <f>RANK(M55,M:M)</f>
        <v>52</v>
      </c>
      <c r="P55" s="49">
        <v>0.012263099219621</v>
      </c>
      <c r="Q55" s="51">
        <f t="shared" si="11"/>
        <v>11</v>
      </c>
    </row>
    <row r="56" s="13" customFormat="1" customHeight="1" spans="1:17">
      <c r="A56" s="48" t="s">
        <v>129</v>
      </c>
      <c r="B56" s="48" t="s">
        <v>7</v>
      </c>
      <c r="C56" s="48">
        <v>733</v>
      </c>
      <c r="D56" s="49">
        <v>0.251023192360164</v>
      </c>
      <c r="E56" s="50">
        <f t="shared" si="6"/>
        <v>184</v>
      </c>
      <c r="F56" s="49">
        <v>0.421555252387449</v>
      </c>
      <c r="G56" s="50">
        <f t="shared" si="7"/>
        <v>309</v>
      </c>
      <c r="H56" s="49">
        <v>0.672578444747613</v>
      </c>
      <c r="I56" s="50">
        <f t="shared" si="8"/>
        <v>493</v>
      </c>
      <c r="J56" s="50">
        <f>RANK(H56,H:H)</f>
        <v>25</v>
      </c>
      <c r="K56" s="49">
        <v>0.315143246930423</v>
      </c>
      <c r="L56" s="50">
        <f t="shared" si="9"/>
        <v>231</v>
      </c>
      <c r="M56" s="49">
        <v>0.987721691678036</v>
      </c>
      <c r="N56" s="50">
        <f t="shared" si="10"/>
        <v>724</v>
      </c>
      <c r="O56" s="50">
        <f>RANK(M56,M:M)</f>
        <v>53</v>
      </c>
      <c r="P56" s="49">
        <v>0.0122783083219645</v>
      </c>
      <c r="Q56" s="51">
        <f t="shared" si="11"/>
        <v>8.99999999999998</v>
      </c>
    </row>
    <row r="57" s="13" customFormat="1" customHeight="1" spans="1:17">
      <c r="A57" s="48" t="s">
        <v>130</v>
      </c>
      <c r="B57" s="48" t="s">
        <v>7</v>
      </c>
      <c r="C57" s="48">
        <v>2575</v>
      </c>
      <c r="D57" s="49">
        <v>0.304077669902913</v>
      </c>
      <c r="E57" s="50">
        <f t="shared" si="6"/>
        <v>783.000000000001</v>
      </c>
      <c r="F57" s="49">
        <v>0.407378640776699</v>
      </c>
      <c r="G57" s="50">
        <f t="shared" si="7"/>
        <v>1049</v>
      </c>
      <c r="H57" s="49">
        <v>0.711456310679612</v>
      </c>
      <c r="I57" s="50">
        <f t="shared" si="8"/>
        <v>1832</v>
      </c>
      <c r="J57" s="50">
        <f>RANK(H57,H:H)</f>
        <v>15</v>
      </c>
      <c r="K57" s="49">
        <v>0.276116504854369</v>
      </c>
      <c r="L57" s="50">
        <f t="shared" si="9"/>
        <v>711</v>
      </c>
      <c r="M57" s="49">
        <v>0.987572815533981</v>
      </c>
      <c r="N57" s="50">
        <f t="shared" si="10"/>
        <v>2543</v>
      </c>
      <c r="O57" s="50">
        <f>RANK(M57,M:M)</f>
        <v>54</v>
      </c>
      <c r="P57" s="49">
        <v>0.0124271844660194</v>
      </c>
      <c r="Q57" s="51">
        <f t="shared" si="11"/>
        <v>32</v>
      </c>
    </row>
    <row r="58" s="13" customFormat="1" customHeight="1" spans="1:17">
      <c r="A58" s="48" t="s">
        <v>131</v>
      </c>
      <c r="B58" s="48" t="s">
        <v>7</v>
      </c>
      <c r="C58" s="48">
        <v>1005</v>
      </c>
      <c r="D58" s="49">
        <v>0.183084577114428</v>
      </c>
      <c r="E58" s="50">
        <f t="shared" si="6"/>
        <v>184</v>
      </c>
      <c r="F58" s="49">
        <v>0.365174129353234</v>
      </c>
      <c r="G58" s="50">
        <f t="shared" si="7"/>
        <v>367</v>
      </c>
      <c r="H58" s="49">
        <v>0.548258706467662</v>
      </c>
      <c r="I58" s="50">
        <f t="shared" si="8"/>
        <v>551</v>
      </c>
      <c r="J58" s="50">
        <f>RANK(H58,H:H)</f>
        <v>71</v>
      </c>
      <c r="K58" s="49">
        <v>0.438805970149254</v>
      </c>
      <c r="L58" s="50">
        <f t="shared" si="9"/>
        <v>441</v>
      </c>
      <c r="M58" s="49">
        <v>0.987064676616916</v>
      </c>
      <c r="N58" s="50">
        <f t="shared" si="10"/>
        <v>992.000000000001</v>
      </c>
      <c r="O58" s="50">
        <f>RANK(M58,M:M)</f>
        <v>55</v>
      </c>
      <c r="P58" s="49">
        <v>0.0129353233830846</v>
      </c>
      <c r="Q58" s="51">
        <f t="shared" si="11"/>
        <v>13</v>
      </c>
    </row>
    <row r="59" s="13" customFormat="1" customHeight="1" spans="1:17">
      <c r="A59" s="48" t="s">
        <v>132</v>
      </c>
      <c r="B59" s="48" t="s">
        <v>7</v>
      </c>
      <c r="C59" s="48">
        <v>617</v>
      </c>
      <c r="D59" s="49">
        <v>0.218800648298217</v>
      </c>
      <c r="E59" s="50">
        <f t="shared" si="6"/>
        <v>135</v>
      </c>
      <c r="F59" s="49">
        <v>0.499189627228525</v>
      </c>
      <c r="G59" s="50">
        <f t="shared" si="7"/>
        <v>308</v>
      </c>
      <c r="H59" s="49">
        <v>0.717990275526742</v>
      </c>
      <c r="I59" s="50">
        <f t="shared" si="8"/>
        <v>443</v>
      </c>
      <c r="J59" s="50">
        <f>RANK(H59,H:H)</f>
        <v>13</v>
      </c>
      <c r="K59" s="49">
        <v>0.26904376012966</v>
      </c>
      <c r="L59" s="50">
        <f t="shared" si="9"/>
        <v>166</v>
      </c>
      <c r="M59" s="49">
        <v>0.987034035656402</v>
      </c>
      <c r="N59" s="50">
        <f t="shared" si="10"/>
        <v>609</v>
      </c>
      <c r="O59" s="50">
        <f>RANK(M59,M:M)</f>
        <v>56</v>
      </c>
      <c r="P59" s="49">
        <v>0.0129659643435981</v>
      </c>
      <c r="Q59" s="51">
        <f t="shared" si="11"/>
        <v>8.00000000000003</v>
      </c>
    </row>
    <row r="60" s="13" customFormat="1" customHeight="1" spans="1:17">
      <c r="A60" s="48" t="s">
        <v>46</v>
      </c>
      <c r="B60" s="48" t="s">
        <v>7</v>
      </c>
      <c r="C60" s="48">
        <v>154</v>
      </c>
      <c r="D60" s="49">
        <v>0.0649350649350649</v>
      </c>
      <c r="E60" s="50">
        <f t="shared" si="6"/>
        <v>9.99999999999999</v>
      </c>
      <c r="F60" s="49">
        <v>0.383116883116883</v>
      </c>
      <c r="G60" s="50">
        <f t="shared" si="7"/>
        <v>59</v>
      </c>
      <c r="H60" s="49">
        <v>0.448051948051948</v>
      </c>
      <c r="I60" s="50">
        <f t="shared" si="8"/>
        <v>69</v>
      </c>
      <c r="J60" s="50">
        <f>RANK(H60,H:H)</f>
        <v>91</v>
      </c>
      <c r="K60" s="49">
        <v>0.538961038961039</v>
      </c>
      <c r="L60" s="50">
        <f t="shared" si="9"/>
        <v>83</v>
      </c>
      <c r="M60" s="49">
        <v>0.987012987012987</v>
      </c>
      <c r="N60" s="50">
        <f t="shared" si="10"/>
        <v>152</v>
      </c>
      <c r="O60" s="50">
        <f>RANK(M60,M:M)</f>
        <v>57</v>
      </c>
      <c r="P60" s="49">
        <v>0.012987012987013</v>
      </c>
      <c r="Q60" s="51">
        <f t="shared" si="11"/>
        <v>2</v>
      </c>
    </row>
    <row r="61" s="13" customFormat="1" customHeight="1" spans="1:17">
      <c r="A61" s="48" t="s">
        <v>133</v>
      </c>
      <c r="B61" s="48" t="s">
        <v>7</v>
      </c>
      <c r="C61" s="48">
        <v>1384</v>
      </c>
      <c r="D61" s="49">
        <v>0.192919075144509</v>
      </c>
      <c r="E61" s="50">
        <f t="shared" si="6"/>
        <v>267</v>
      </c>
      <c r="F61" s="49">
        <v>0.41257225433526</v>
      </c>
      <c r="G61" s="50">
        <f t="shared" si="7"/>
        <v>571</v>
      </c>
      <c r="H61" s="49">
        <v>0.605491329479769</v>
      </c>
      <c r="I61" s="50">
        <f t="shared" si="8"/>
        <v>838</v>
      </c>
      <c r="J61" s="50">
        <f>RANK(H61,H:H)</f>
        <v>52</v>
      </c>
      <c r="K61" s="49">
        <v>0.380780346820809</v>
      </c>
      <c r="L61" s="50">
        <f t="shared" si="9"/>
        <v>527</v>
      </c>
      <c r="M61" s="49">
        <v>0.986271676300578</v>
      </c>
      <c r="N61" s="50">
        <f t="shared" si="10"/>
        <v>1365</v>
      </c>
      <c r="O61" s="50">
        <f>RANK(M61,M:M)</f>
        <v>58</v>
      </c>
      <c r="P61" s="49">
        <v>0.013728323699422</v>
      </c>
      <c r="Q61" s="51">
        <f t="shared" si="11"/>
        <v>19</v>
      </c>
    </row>
    <row r="62" s="13" customFormat="1" customHeight="1" spans="1:17">
      <c r="A62" s="48" t="s">
        <v>134</v>
      </c>
      <c r="B62" s="48" t="s">
        <v>7</v>
      </c>
      <c r="C62" s="48">
        <v>940</v>
      </c>
      <c r="D62" s="49">
        <v>0.153191489361702</v>
      </c>
      <c r="E62" s="50">
        <f t="shared" si="6"/>
        <v>144</v>
      </c>
      <c r="F62" s="49">
        <v>0.424468085106383</v>
      </c>
      <c r="G62" s="50">
        <f t="shared" si="7"/>
        <v>399</v>
      </c>
      <c r="H62" s="49">
        <v>0.577659574468085</v>
      </c>
      <c r="I62" s="50">
        <f t="shared" si="8"/>
        <v>543</v>
      </c>
      <c r="J62" s="50">
        <f>RANK(H62,H:H)</f>
        <v>62</v>
      </c>
      <c r="K62" s="49">
        <v>0.408510638297872</v>
      </c>
      <c r="L62" s="50">
        <f t="shared" si="9"/>
        <v>384</v>
      </c>
      <c r="M62" s="49">
        <v>0.986170212765957</v>
      </c>
      <c r="N62" s="50">
        <f t="shared" si="10"/>
        <v>927</v>
      </c>
      <c r="O62" s="50">
        <f>RANK(M62,M:M)</f>
        <v>59</v>
      </c>
      <c r="P62" s="49">
        <v>0.0138297872340426</v>
      </c>
      <c r="Q62" s="51">
        <f t="shared" si="11"/>
        <v>13</v>
      </c>
    </row>
    <row r="63" s="13" customFormat="1" customHeight="1" spans="1:17">
      <c r="A63" s="48" t="s">
        <v>49</v>
      </c>
      <c r="B63" s="48" t="s">
        <v>7</v>
      </c>
      <c r="C63" s="48">
        <v>214</v>
      </c>
      <c r="D63" s="49">
        <v>0.0794392523364486</v>
      </c>
      <c r="E63" s="50">
        <f t="shared" si="6"/>
        <v>17</v>
      </c>
      <c r="F63" s="49">
        <v>0.47196261682243</v>
      </c>
      <c r="G63" s="50">
        <f t="shared" si="7"/>
        <v>101</v>
      </c>
      <c r="H63" s="49">
        <v>0.551401869158879</v>
      </c>
      <c r="I63" s="50">
        <f t="shared" si="8"/>
        <v>118</v>
      </c>
      <c r="J63" s="50">
        <f>RANK(H63,H:H)</f>
        <v>70</v>
      </c>
      <c r="K63" s="49">
        <v>0.434579439252336</v>
      </c>
      <c r="L63" s="50">
        <f t="shared" si="9"/>
        <v>92.9999999999999</v>
      </c>
      <c r="M63" s="49">
        <v>0.985981308411215</v>
      </c>
      <c r="N63" s="50">
        <f t="shared" si="10"/>
        <v>211</v>
      </c>
      <c r="O63" s="50">
        <f>RANK(M63,M:M)</f>
        <v>60</v>
      </c>
      <c r="P63" s="49">
        <v>0.014018691588785</v>
      </c>
      <c r="Q63" s="51">
        <f t="shared" si="11"/>
        <v>2.99999999999999</v>
      </c>
    </row>
    <row r="64" s="13" customFormat="1" customHeight="1" spans="1:17">
      <c r="A64" s="48" t="s">
        <v>135</v>
      </c>
      <c r="B64" s="48" t="s">
        <v>7</v>
      </c>
      <c r="C64" s="48">
        <v>341</v>
      </c>
      <c r="D64" s="49">
        <v>0.211143695014663</v>
      </c>
      <c r="E64" s="50">
        <f t="shared" si="6"/>
        <v>72.0000000000001</v>
      </c>
      <c r="F64" s="49">
        <v>0.316715542521994</v>
      </c>
      <c r="G64" s="50">
        <f t="shared" si="7"/>
        <v>108</v>
      </c>
      <c r="H64" s="49">
        <v>0.527859237536657</v>
      </c>
      <c r="I64" s="50">
        <f t="shared" si="8"/>
        <v>180</v>
      </c>
      <c r="J64" s="50">
        <f>RANK(H64,H:H)</f>
        <v>75</v>
      </c>
      <c r="K64" s="49">
        <v>0.457478005865103</v>
      </c>
      <c r="L64" s="50">
        <f t="shared" si="9"/>
        <v>156</v>
      </c>
      <c r="M64" s="49">
        <v>0.98533724340176</v>
      </c>
      <c r="N64" s="50">
        <f t="shared" si="10"/>
        <v>336</v>
      </c>
      <c r="O64" s="50">
        <f>RANK(M64,M:M)</f>
        <v>61</v>
      </c>
      <c r="P64" s="49">
        <v>0.0146627565982405</v>
      </c>
      <c r="Q64" s="51">
        <f t="shared" si="11"/>
        <v>5.00000000000001</v>
      </c>
    </row>
    <row r="65" s="13" customFormat="1" customHeight="1" spans="1:17">
      <c r="A65" s="48" t="s">
        <v>136</v>
      </c>
      <c r="B65" s="48" t="s">
        <v>7</v>
      </c>
      <c r="C65" s="48">
        <v>807</v>
      </c>
      <c r="D65" s="49">
        <v>0.0842627013630731</v>
      </c>
      <c r="E65" s="50">
        <f t="shared" si="6"/>
        <v>68</v>
      </c>
      <c r="F65" s="49">
        <v>0.395291201982652</v>
      </c>
      <c r="G65" s="50">
        <f t="shared" si="7"/>
        <v>319</v>
      </c>
      <c r="H65" s="49">
        <v>0.479553903345725</v>
      </c>
      <c r="I65" s="50">
        <f t="shared" si="8"/>
        <v>387</v>
      </c>
      <c r="J65" s="50">
        <f>RANK(H65,H:H)</f>
        <v>85</v>
      </c>
      <c r="K65" s="49">
        <v>0.505576208178439</v>
      </c>
      <c r="L65" s="50">
        <f t="shared" si="9"/>
        <v>408</v>
      </c>
      <c r="M65" s="49">
        <v>0.985130111524164</v>
      </c>
      <c r="N65" s="50">
        <f t="shared" si="10"/>
        <v>795</v>
      </c>
      <c r="O65" s="50">
        <f>RANK(M65,M:M)</f>
        <v>62</v>
      </c>
      <c r="P65" s="49">
        <v>0.0148698884758364</v>
      </c>
      <c r="Q65" s="51">
        <f t="shared" si="11"/>
        <v>12</v>
      </c>
    </row>
    <row r="66" s="13" customFormat="1" customHeight="1" spans="1:17">
      <c r="A66" s="48" t="s">
        <v>58</v>
      </c>
      <c r="B66" s="48" t="s">
        <v>7</v>
      </c>
      <c r="C66" s="48">
        <v>195</v>
      </c>
      <c r="D66" s="49">
        <v>0.220512820512821</v>
      </c>
      <c r="E66" s="50">
        <f t="shared" si="6"/>
        <v>43.0000000000001</v>
      </c>
      <c r="F66" s="49">
        <v>0.441025641025641</v>
      </c>
      <c r="G66" s="50">
        <f t="shared" si="7"/>
        <v>86</v>
      </c>
      <c r="H66" s="49">
        <v>0.661538461538462</v>
      </c>
      <c r="I66" s="50">
        <f t="shared" si="8"/>
        <v>129</v>
      </c>
      <c r="J66" s="50">
        <f>RANK(H66,H:H)</f>
        <v>28</v>
      </c>
      <c r="K66" s="49">
        <v>0.323076923076923</v>
      </c>
      <c r="L66" s="50">
        <f t="shared" si="9"/>
        <v>63</v>
      </c>
      <c r="M66" s="49">
        <v>0.984615384615385</v>
      </c>
      <c r="N66" s="50">
        <f t="shared" si="10"/>
        <v>192</v>
      </c>
      <c r="O66" s="50">
        <f>RANK(M66,M:M)</f>
        <v>63</v>
      </c>
      <c r="P66" s="49">
        <v>0.0153846153846154</v>
      </c>
      <c r="Q66" s="51">
        <f t="shared" si="11"/>
        <v>3</v>
      </c>
    </row>
    <row r="67" s="13" customFormat="1" customHeight="1" spans="1:17">
      <c r="A67" s="48" t="s">
        <v>137</v>
      </c>
      <c r="B67" s="48" t="s">
        <v>7</v>
      </c>
      <c r="C67" s="48">
        <v>575</v>
      </c>
      <c r="D67" s="49">
        <v>0.12</v>
      </c>
      <c r="E67" s="50">
        <f t="shared" si="6"/>
        <v>69</v>
      </c>
      <c r="F67" s="49">
        <v>0.466086956521739</v>
      </c>
      <c r="G67" s="50">
        <f t="shared" si="7"/>
        <v>268</v>
      </c>
      <c r="H67" s="49">
        <v>0.586086956521739</v>
      </c>
      <c r="I67" s="50">
        <f t="shared" si="8"/>
        <v>337</v>
      </c>
      <c r="J67" s="50">
        <f>RANK(H67,H:H)</f>
        <v>58</v>
      </c>
      <c r="K67" s="49">
        <v>0.398260869565217</v>
      </c>
      <c r="L67" s="50">
        <f t="shared" si="9"/>
        <v>229</v>
      </c>
      <c r="M67" s="49">
        <v>0.984347826086956</v>
      </c>
      <c r="N67" s="50">
        <f t="shared" si="10"/>
        <v>566</v>
      </c>
      <c r="O67" s="50">
        <f>RANK(M67,M:M)</f>
        <v>64</v>
      </c>
      <c r="P67" s="49">
        <v>0.0156521739130435</v>
      </c>
      <c r="Q67" s="51">
        <f t="shared" si="11"/>
        <v>9.00000000000001</v>
      </c>
    </row>
    <row r="68" s="13" customFormat="1" customHeight="1" spans="1:17">
      <c r="A68" s="48" t="s">
        <v>69</v>
      </c>
      <c r="B68" s="48" t="s">
        <v>7</v>
      </c>
      <c r="C68" s="48">
        <v>187</v>
      </c>
      <c r="D68" s="49">
        <v>0.0748663101604278</v>
      </c>
      <c r="E68" s="50">
        <f t="shared" si="6"/>
        <v>14</v>
      </c>
      <c r="F68" s="49">
        <v>0.390374331550802</v>
      </c>
      <c r="G68" s="50">
        <f t="shared" si="7"/>
        <v>73</v>
      </c>
      <c r="H68" s="49">
        <v>0.46524064171123</v>
      </c>
      <c r="I68" s="50">
        <f t="shared" si="8"/>
        <v>87</v>
      </c>
      <c r="J68" s="50">
        <f>RANK(H68,H:H)</f>
        <v>89</v>
      </c>
      <c r="K68" s="49">
        <v>0.518716577540107</v>
      </c>
      <c r="L68" s="50">
        <f t="shared" si="9"/>
        <v>97</v>
      </c>
      <c r="M68" s="49">
        <v>0.983957219251337</v>
      </c>
      <c r="N68" s="50">
        <f t="shared" si="10"/>
        <v>184</v>
      </c>
      <c r="O68" s="50">
        <f>RANK(M68,M:M)</f>
        <v>65</v>
      </c>
      <c r="P68" s="49">
        <v>0.0160427807486631</v>
      </c>
      <c r="Q68" s="51">
        <f t="shared" si="11"/>
        <v>3</v>
      </c>
    </row>
    <row r="69" s="13" customFormat="1" customHeight="1" spans="1:17">
      <c r="A69" s="48" t="s">
        <v>138</v>
      </c>
      <c r="B69" s="48" t="s">
        <v>7</v>
      </c>
      <c r="C69" s="48">
        <v>613</v>
      </c>
      <c r="D69" s="49">
        <v>0.110929853181077</v>
      </c>
      <c r="E69" s="50">
        <f t="shared" si="6"/>
        <v>68.0000000000002</v>
      </c>
      <c r="F69" s="49">
        <v>0.371941272430669</v>
      </c>
      <c r="G69" s="50">
        <f t="shared" si="7"/>
        <v>228</v>
      </c>
      <c r="H69" s="49">
        <v>0.482871125611746</v>
      </c>
      <c r="I69" s="50">
        <f t="shared" si="8"/>
        <v>296</v>
      </c>
      <c r="J69" s="50">
        <f>RANK(H69,H:H)</f>
        <v>82</v>
      </c>
      <c r="K69" s="49">
        <v>0.500815660685155</v>
      </c>
      <c r="L69" s="50">
        <f t="shared" si="9"/>
        <v>307</v>
      </c>
      <c r="M69" s="49">
        <v>0.983686786296901</v>
      </c>
      <c r="N69" s="50">
        <f t="shared" si="10"/>
        <v>603</v>
      </c>
      <c r="O69" s="50">
        <f>RANK(M69,M:M)</f>
        <v>66</v>
      </c>
      <c r="P69" s="49">
        <v>0.0163132137030995</v>
      </c>
      <c r="Q69" s="51">
        <f t="shared" si="11"/>
        <v>9.99999999999999</v>
      </c>
    </row>
    <row r="70" s="13" customFormat="1" customHeight="1" spans="1:17">
      <c r="A70" s="48" t="s">
        <v>139</v>
      </c>
      <c r="B70" s="48" t="s">
        <v>7</v>
      </c>
      <c r="C70" s="48">
        <v>241</v>
      </c>
      <c r="D70" s="49">
        <v>0.211618257261411</v>
      </c>
      <c r="E70" s="50">
        <f t="shared" si="6"/>
        <v>51</v>
      </c>
      <c r="F70" s="49">
        <v>0.406639004149378</v>
      </c>
      <c r="G70" s="50">
        <f t="shared" si="7"/>
        <v>98.0000000000001</v>
      </c>
      <c r="H70" s="49">
        <v>0.618257261410789</v>
      </c>
      <c r="I70" s="50">
        <f t="shared" si="8"/>
        <v>149</v>
      </c>
      <c r="J70" s="50">
        <f>RANK(H70,H:H)</f>
        <v>46</v>
      </c>
      <c r="K70" s="49">
        <v>0.365145228215768</v>
      </c>
      <c r="L70" s="50">
        <f t="shared" si="9"/>
        <v>88.0000000000001</v>
      </c>
      <c r="M70" s="49">
        <v>0.983402489626557</v>
      </c>
      <c r="N70" s="50">
        <f t="shared" si="10"/>
        <v>237</v>
      </c>
      <c r="O70" s="50">
        <f>RANK(M70,M:M)</f>
        <v>67</v>
      </c>
      <c r="P70" s="49">
        <v>0.016597510373444</v>
      </c>
      <c r="Q70" s="51">
        <f t="shared" si="11"/>
        <v>4</v>
      </c>
    </row>
    <row r="71" s="13" customFormat="1" customHeight="1" spans="1:17">
      <c r="A71" s="48" t="s">
        <v>140</v>
      </c>
      <c r="B71" s="48" t="s">
        <v>7</v>
      </c>
      <c r="C71" s="48">
        <v>1549</v>
      </c>
      <c r="D71" s="49">
        <v>0.186571981923822</v>
      </c>
      <c r="E71" s="50">
        <f t="shared" si="6"/>
        <v>289</v>
      </c>
      <c r="F71" s="49">
        <v>0.448676565526146</v>
      </c>
      <c r="G71" s="50">
        <f t="shared" si="7"/>
        <v>695</v>
      </c>
      <c r="H71" s="49">
        <v>0.635248547449968</v>
      </c>
      <c r="I71" s="50">
        <f t="shared" si="8"/>
        <v>984</v>
      </c>
      <c r="J71" s="50">
        <f>RANK(H71,H:H)</f>
        <v>38</v>
      </c>
      <c r="K71" s="49">
        <v>0.34796642995481</v>
      </c>
      <c r="L71" s="50">
        <f t="shared" si="9"/>
        <v>539.000000000001</v>
      </c>
      <c r="M71" s="49">
        <v>0.983214977404778</v>
      </c>
      <c r="N71" s="50">
        <f t="shared" si="10"/>
        <v>1523</v>
      </c>
      <c r="O71" s="50">
        <f>RANK(M71,M:M)</f>
        <v>68</v>
      </c>
      <c r="P71" s="49">
        <v>0.0167850225952227</v>
      </c>
      <c r="Q71" s="51">
        <f t="shared" si="11"/>
        <v>26</v>
      </c>
    </row>
    <row r="72" s="13" customFormat="1" customHeight="1" spans="1:17">
      <c r="A72" s="48" t="s">
        <v>141</v>
      </c>
      <c r="B72" s="48" t="s">
        <v>7</v>
      </c>
      <c r="C72" s="48">
        <v>2516</v>
      </c>
      <c r="D72" s="49">
        <v>0.1120826709062</v>
      </c>
      <c r="E72" s="50">
        <f t="shared" si="6"/>
        <v>281.999999999999</v>
      </c>
      <c r="F72" s="49">
        <v>0.493640699523052</v>
      </c>
      <c r="G72" s="50">
        <f t="shared" si="7"/>
        <v>1242</v>
      </c>
      <c r="H72" s="49">
        <v>0.605723370429252</v>
      </c>
      <c r="I72" s="50">
        <f t="shared" si="8"/>
        <v>1524</v>
      </c>
      <c r="J72" s="50">
        <f>RANK(H72,H:H)</f>
        <v>51</v>
      </c>
      <c r="K72" s="49">
        <v>0.377186009538951</v>
      </c>
      <c r="L72" s="50">
        <f t="shared" si="9"/>
        <v>949.000000000001</v>
      </c>
      <c r="M72" s="49">
        <v>0.982909379968203</v>
      </c>
      <c r="N72" s="50">
        <f t="shared" si="10"/>
        <v>2473</v>
      </c>
      <c r="O72" s="50">
        <f>RANK(M72,M:M)</f>
        <v>69</v>
      </c>
      <c r="P72" s="49">
        <v>0.0170906200317965</v>
      </c>
      <c r="Q72" s="51">
        <f t="shared" si="11"/>
        <v>43</v>
      </c>
    </row>
    <row r="73" s="13" customFormat="1" customHeight="1" spans="1:17">
      <c r="A73" s="48" t="s">
        <v>142</v>
      </c>
      <c r="B73" s="48" t="s">
        <v>7</v>
      </c>
      <c r="C73" s="48">
        <v>287</v>
      </c>
      <c r="D73" s="49">
        <v>0.139372822299652</v>
      </c>
      <c r="E73" s="50">
        <f t="shared" si="6"/>
        <v>40.0000000000001</v>
      </c>
      <c r="F73" s="49">
        <v>0.529616724738676</v>
      </c>
      <c r="G73" s="50">
        <f t="shared" si="7"/>
        <v>152</v>
      </c>
      <c r="H73" s="49">
        <v>0.668989547038328</v>
      </c>
      <c r="I73" s="50">
        <f t="shared" si="8"/>
        <v>192</v>
      </c>
      <c r="J73" s="50">
        <f>RANK(H73,H:H)</f>
        <v>27</v>
      </c>
      <c r="K73" s="49">
        <v>0.313588850174216</v>
      </c>
      <c r="L73" s="50">
        <f t="shared" si="9"/>
        <v>90</v>
      </c>
      <c r="M73" s="49">
        <v>0.982578397212544</v>
      </c>
      <c r="N73" s="50">
        <f t="shared" si="10"/>
        <v>282</v>
      </c>
      <c r="O73" s="50">
        <f>RANK(M73,M:M)</f>
        <v>70</v>
      </c>
      <c r="P73" s="49">
        <v>0.0174216027874564</v>
      </c>
      <c r="Q73" s="51">
        <f t="shared" si="11"/>
        <v>4.99999999999999</v>
      </c>
    </row>
    <row r="74" s="13" customFormat="1" customHeight="1" spans="1:17">
      <c r="A74" s="48" t="s">
        <v>143</v>
      </c>
      <c r="B74" s="48" t="s">
        <v>7</v>
      </c>
      <c r="C74" s="48">
        <v>965</v>
      </c>
      <c r="D74" s="49">
        <v>0.174093264248705</v>
      </c>
      <c r="E74" s="50">
        <f t="shared" si="6"/>
        <v>168</v>
      </c>
      <c r="F74" s="49">
        <v>0.396891191709845</v>
      </c>
      <c r="G74" s="50">
        <f t="shared" si="7"/>
        <v>383</v>
      </c>
      <c r="H74" s="49">
        <v>0.57098445595855</v>
      </c>
      <c r="I74" s="50">
        <f t="shared" si="8"/>
        <v>551.000000000001</v>
      </c>
      <c r="J74" s="50">
        <f>RANK(H74,H:H)</f>
        <v>66</v>
      </c>
      <c r="K74" s="49">
        <v>0.41139896373057</v>
      </c>
      <c r="L74" s="50">
        <f t="shared" si="9"/>
        <v>397</v>
      </c>
      <c r="M74" s="49">
        <v>0.98238341968912</v>
      </c>
      <c r="N74" s="50">
        <f t="shared" si="10"/>
        <v>948.000000000001</v>
      </c>
      <c r="O74" s="50">
        <f>RANK(M74,M:M)</f>
        <v>71</v>
      </c>
      <c r="P74" s="49">
        <v>0.0176165803108808</v>
      </c>
      <c r="Q74" s="51">
        <f t="shared" si="11"/>
        <v>17</v>
      </c>
    </row>
    <row r="75" s="13" customFormat="1" customHeight="1" spans="1:17">
      <c r="A75" s="48" t="s">
        <v>144</v>
      </c>
      <c r="B75" s="48" t="s">
        <v>7</v>
      </c>
      <c r="C75" s="48">
        <v>1073</v>
      </c>
      <c r="D75" s="49">
        <v>0.368126747437092</v>
      </c>
      <c r="E75" s="50">
        <f t="shared" si="6"/>
        <v>395</v>
      </c>
      <c r="F75" s="49">
        <v>0.32618825722274</v>
      </c>
      <c r="G75" s="50">
        <f t="shared" si="7"/>
        <v>350</v>
      </c>
      <c r="H75" s="49">
        <v>0.694315004659832</v>
      </c>
      <c r="I75" s="50">
        <f t="shared" si="8"/>
        <v>745</v>
      </c>
      <c r="J75" s="50">
        <f>RANK(H75,H:H)</f>
        <v>19</v>
      </c>
      <c r="K75" s="49">
        <v>0.287977632805219</v>
      </c>
      <c r="L75" s="50">
        <f t="shared" si="9"/>
        <v>309</v>
      </c>
      <c r="M75" s="49">
        <v>0.982292637465051</v>
      </c>
      <c r="N75" s="50">
        <f t="shared" si="10"/>
        <v>1054</v>
      </c>
      <c r="O75" s="50">
        <f>RANK(M75,M:M)</f>
        <v>72</v>
      </c>
      <c r="P75" s="49">
        <v>0.0177073625349487</v>
      </c>
      <c r="Q75" s="51">
        <f t="shared" si="11"/>
        <v>19</v>
      </c>
    </row>
    <row r="76" s="13" customFormat="1" customHeight="1" spans="1:17">
      <c r="A76" s="48" t="s">
        <v>145</v>
      </c>
      <c r="B76" s="48" t="s">
        <v>7</v>
      </c>
      <c r="C76" s="48">
        <v>1003</v>
      </c>
      <c r="D76" s="49">
        <v>0.165503489531406</v>
      </c>
      <c r="E76" s="50">
        <f t="shared" si="6"/>
        <v>166</v>
      </c>
      <c r="F76" s="49">
        <v>0.463609172482552</v>
      </c>
      <c r="G76" s="50">
        <f t="shared" si="7"/>
        <v>465</v>
      </c>
      <c r="H76" s="49">
        <v>0.629112662013958</v>
      </c>
      <c r="I76" s="50">
        <f t="shared" si="8"/>
        <v>631</v>
      </c>
      <c r="J76" s="50">
        <f>RANK(H76,H:H)</f>
        <v>43</v>
      </c>
      <c r="K76" s="49">
        <v>0.352941176470588</v>
      </c>
      <c r="L76" s="50">
        <f t="shared" si="9"/>
        <v>354</v>
      </c>
      <c r="M76" s="49">
        <v>0.982053838484546</v>
      </c>
      <c r="N76" s="50">
        <f t="shared" si="10"/>
        <v>985</v>
      </c>
      <c r="O76" s="50">
        <f>RANK(M76,M:M)</f>
        <v>73</v>
      </c>
      <c r="P76" s="49">
        <v>0.0179461615154536</v>
      </c>
      <c r="Q76" s="51">
        <f t="shared" si="11"/>
        <v>18</v>
      </c>
    </row>
    <row r="77" s="13" customFormat="1" customHeight="1" spans="1:17">
      <c r="A77" s="48" t="s">
        <v>68</v>
      </c>
      <c r="B77" s="48" t="s">
        <v>7</v>
      </c>
      <c r="C77" s="48">
        <v>1965</v>
      </c>
      <c r="D77" s="49">
        <v>0.367430025445293</v>
      </c>
      <c r="E77" s="50">
        <f t="shared" si="6"/>
        <v>722.000000000001</v>
      </c>
      <c r="F77" s="49">
        <v>0.326717557251908</v>
      </c>
      <c r="G77" s="50">
        <f t="shared" si="7"/>
        <v>641.999999999999</v>
      </c>
      <c r="H77" s="49">
        <v>0.694147582697201</v>
      </c>
      <c r="I77" s="50">
        <f t="shared" si="8"/>
        <v>1364</v>
      </c>
      <c r="J77" s="50">
        <f>RANK(H77,H:H)</f>
        <v>20</v>
      </c>
      <c r="K77" s="49">
        <v>0.286513994910941</v>
      </c>
      <c r="L77" s="50">
        <f t="shared" si="9"/>
        <v>562.999999999999</v>
      </c>
      <c r="M77" s="49">
        <v>0.980661577608142</v>
      </c>
      <c r="N77" s="50">
        <f t="shared" si="10"/>
        <v>1927</v>
      </c>
      <c r="O77" s="50">
        <f>RANK(M77,M:M)</f>
        <v>74</v>
      </c>
      <c r="P77" s="49">
        <v>0.0193384223918575</v>
      </c>
      <c r="Q77" s="51">
        <f t="shared" si="11"/>
        <v>38</v>
      </c>
    </row>
    <row r="78" s="13" customFormat="1" customHeight="1" spans="1:17">
      <c r="A78" s="48" t="s">
        <v>146</v>
      </c>
      <c r="B78" s="48" t="s">
        <v>7</v>
      </c>
      <c r="C78" s="48">
        <v>1773</v>
      </c>
      <c r="D78" s="49">
        <v>0.133671742808799</v>
      </c>
      <c r="E78" s="50">
        <f t="shared" si="6"/>
        <v>237.000000000001</v>
      </c>
      <c r="F78" s="49">
        <v>0.450648618161309</v>
      </c>
      <c r="G78" s="50">
        <f t="shared" si="7"/>
        <v>799.000000000001</v>
      </c>
      <c r="H78" s="49">
        <v>0.584320360970108</v>
      </c>
      <c r="I78" s="50">
        <f t="shared" si="8"/>
        <v>1036</v>
      </c>
      <c r="J78" s="50">
        <f>RANK(H78,H:H)</f>
        <v>60</v>
      </c>
      <c r="K78" s="49">
        <v>0.395939086294416</v>
      </c>
      <c r="L78" s="50">
        <f t="shared" si="9"/>
        <v>702</v>
      </c>
      <c r="M78" s="49">
        <v>0.980259447264524</v>
      </c>
      <c r="N78" s="50">
        <f t="shared" si="10"/>
        <v>1738</v>
      </c>
      <c r="O78" s="50">
        <f>RANK(M78,M:M)</f>
        <v>75</v>
      </c>
      <c r="P78" s="49">
        <v>0.0197405527354766</v>
      </c>
      <c r="Q78" s="51">
        <f t="shared" si="11"/>
        <v>35</v>
      </c>
    </row>
    <row r="79" s="13" customFormat="1" customHeight="1" spans="1:17">
      <c r="A79" s="48" t="s">
        <v>147</v>
      </c>
      <c r="B79" s="48" t="s">
        <v>7</v>
      </c>
      <c r="C79" s="48">
        <v>697</v>
      </c>
      <c r="D79" s="49">
        <v>0.103299856527977</v>
      </c>
      <c r="E79" s="50">
        <f t="shared" si="6"/>
        <v>72</v>
      </c>
      <c r="F79" s="49">
        <v>0.480631276901004</v>
      </c>
      <c r="G79" s="50">
        <f t="shared" si="7"/>
        <v>335</v>
      </c>
      <c r="H79" s="49">
        <v>0.583931133428981</v>
      </c>
      <c r="I79" s="50">
        <f t="shared" si="8"/>
        <v>407</v>
      </c>
      <c r="J79" s="50">
        <f>RANK(H79,H:H)</f>
        <v>61</v>
      </c>
      <c r="K79" s="49">
        <v>0.395982783357245</v>
      </c>
      <c r="L79" s="50">
        <f t="shared" si="9"/>
        <v>276</v>
      </c>
      <c r="M79" s="49">
        <v>0.979913916786226</v>
      </c>
      <c r="N79" s="50">
        <f t="shared" si="10"/>
        <v>683</v>
      </c>
      <c r="O79" s="50">
        <f>RANK(M79,M:M)</f>
        <v>76</v>
      </c>
      <c r="P79" s="49">
        <v>0.0200860832137733</v>
      </c>
      <c r="Q79" s="51">
        <f t="shared" si="11"/>
        <v>14</v>
      </c>
    </row>
    <row r="80" s="13" customFormat="1" customHeight="1" spans="1:17">
      <c r="A80" s="48" t="s">
        <v>148</v>
      </c>
      <c r="B80" s="48" t="s">
        <v>7</v>
      </c>
      <c r="C80" s="48">
        <v>1625</v>
      </c>
      <c r="D80" s="49">
        <v>0.327384615384615</v>
      </c>
      <c r="E80" s="50">
        <f t="shared" si="6"/>
        <v>531.999999999999</v>
      </c>
      <c r="F80" s="49">
        <v>0.367384615384615</v>
      </c>
      <c r="G80" s="50">
        <f t="shared" si="7"/>
        <v>596.999999999999</v>
      </c>
      <c r="H80" s="49">
        <v>0.69476923076923</v>
      </c>
      <c r="I80" s="50">
        <f t="shared" si="8"/>
        <v>1129</v>
      </c>
      <c r="J80" s="50">
        <f>RANK(H80,H:H)</f>
        <v>18</v>
      </c>
      <c r="K80" s="49">
        <v>0.284923076923077</v>
      </c>
      <c r="L80" s="50">
        <f t="shared" si="9"/>
        <v>463</v>
      </c>
      <c r="M80" s="49">
        <v>0.979692307692307</v>
      </c>
      <c r="N80" s="50">
        <f t="shared" si="10"/>
        <v>1592</v>
      </c>
      <c r="O80" s="50">
        <f>RANK(M80,M:M)</f>
        <v>77</v>
      </c>
      <c r="P80" s="49">
        <v>0.0203076923076923</v>
      </c>
      <c r="Q80" s="51">
        <f t="shared" si="11"/>
        <v>33</v>
      </c>
    </row>
    <row r="81" s="13" customFormat="1" customHeight="1" spans="1:17">
      <c r="A81" s="48" t="s">
        <v>149</v>
      </c>
      <c r="B81" s="48" t="s">
        <v>7</v>
      </c>
      <c r="C81" s="48">
        <v>1019</v>
      </c>
      <c r="D81" s="49">
        <v>0.173699705593719</v>
      </c>
      <c r="E81" s="50">
        <f t="shared" si="6"/>
        <v>177</v>
      </c>
      <c r="F81" s="49">
        <v>0.417075564278705</v>
      </c>
      <c r="G81" s="50">
        <f t="shared" si="7"/>
        <v>425</v>
      </c>
      <c r="H81" s="49">
        <v>0.590775269872424</v>
      </c>
      <c r="I81" s="50">
        <f t="shared" si="8"/>
        <v>602</v>
      </c>
      <c r="J81" s="50">
        <f>RANK(H81,H:H)</f>
        <v>56</v>
      </c>
      <c r="K81" s="49">
        <v>0.388616290480864</v>
      </c>
      <c r="L81" s="50">
        <f t="shared" si="9"/>
        <v>396</v>
      </c>
      <c r="M81" s="49">
        <v>0.979391560353288</v>
      </c>
      <c r="N81" s="50">
        <f t="shared" si="10"/>
        <v>998</v>
      </c>
      <c r="O81" s="50">
        <f>RANK(M81,M:M)</f>
        <v>78</v>
      </c>
      <c r="P81" s="49">
        <v>0.0206084396467125</v>
      </c>
      <c r="Q81" s="51">
        <f t="shared" si="11"/>
        <v>21</v>
      </c>
    </row>
    <row r="82" s="13" customFormat="1" customHeight="1" spans="1:17">
      <c r="A82" s="48" t="s">
        <v>150</v>
      </c>
      <c r="B82" s="48" t="s">
        <v>7</v>
      </c>
      <c r="C82" s="48">
        <v>226</v>
      </c>
      <c r="D82" s="49">
        <v>0.0575221238938053</v>
      </c>
      <c r="E82" s="50">
        <f t="shared" si="6"/>
        <v>13</v>
      </c>
      <c r="F82" s="49">
        <v>0.5</v>
      </c>
      <c r="G82" s="50">
        <f t="shared" si="7"/>
        <v>113</v>
      </c>
      <c r="H82" s="49">
        <v>0.557522123893805</v>
      </c>
      <c r="I82" s="50">
        <f t="shared" si="8"/>
        <v>126</v>
      </c>
      <c r="J82" s="50">
        <f>RANK(H82,H:H)</f>
        <v>69</v>
      </c>
      <c r="K82" s="49">
        <v>0.420353982300885</v>
      </c>
      <c r="L82" s="50">
        <f t="shared" si="9"/>
        <v>95</v>
      </c>
      <c r="M82" s="49">
        <v>0.97787610619469</v>
      </c>
      <c r="N82" s="50">
        <f t="shared" si="10"/>
        <v>221</v>
      </c>
      <c r="O82" s="50">
        <f>RANK(M82,M:M)</f>
        <v>79</v>
      </c>
      <c r="P82" s="49">
        <v>0.0221238938053097</v>
      </c>
      <c r="Q82" s="51">
        <f t="shared" si="11"/>
        <v>4.99999999999999</v>
      </c>
    </row>
    <row r="83" s="13" customFormat="1" customHeight="1" spans="1:17">
      <c r="A83" s="48" t="s">
        <v>59</v>
      </c>
      <c r="B83" s="48" t="s">
        <v>7</v>
      </c>
      <c r="C83" s="48">
        <v>495</v>
      </c>
      <c r="D83" s="49">
        <v>0.098989898989899</v>
      </c>
      <c r="E83" s="50">
        <f t="shared" si="6"/>
        <v>49</v>
      </c>
      <c r="F83" s="49">
        <v>0.37979797979798</v>
      </c>
      <c r="G83" s="50">
        <f t="shared" si="7"/>
        <v>188</v>
      </c>
      <c r="H83" s="49">
        <v>0.478787878787879</v>
      </c>
      <c r="I83" s="50">
        <f t="shared" si="8"/>
        <v>237</v>
      </c>
      <c r="J83" s="50">
        <f>RANK(H83,H:H)</f>
        <v>87</v>
      </c>
      <c r="K83" s="49">
        <v>0.498989898989899</v>
      </c>
      <c r="L83" s="50">
        <f t="shared" si="9"/>
        <v>247</v>
      </c>
      <c r="M83" s="49">
        <v>0.977777777777778</v>
      </c>
      <c r="N83" s="50">
        <f t="shared" si="10"/>
        <v>484</v>
      </c>
      <c r="O83" s="50">
        <f>RANK(M83,M:M)</f>
        <v>80</v>
      </c>
      <c r="P83" s="49">
        <v>0.0222222222222222</v>
      </c>
      <c r="Q83" s="51">
        <f t="shared" si="11"/>
        <v>11</v>
      </c>
    </row>
    <row r="84" s="13" customFormat="1" customHeight="1" spans="1:17">
      <c r="A84" s="48" t="s">
        <v>151</v>
      </c>
      <c r="B84" s="48" t="s">
        <v>7</v>
      </c>
      <c r="C84" s="48">
        <v>701</v>
      </c>
      <c r="D84" s="49">
        <v>0.156918687589158</v>
      </c>
      <c r="E84" s="50">
        <f t="shared" si="6"/>
        <v>110</v>
      </c>
      <c r="F84" s="49">
        <v>0.44793152639087</v>
      </c>
      <c r="G84" s="50">
        <f t="shared" si="7"/>
        <v>314</v>
      </c>
      <c r="H84" s="49">
        <v>0.604850213980028</v>
      </c>
      <c r="I84" s="50">
        <f t="shared" si="8"/>
        <v>424</v>
      </c>
      <c r="J84" s="50">
        <f>RANK(H84,H:H)</f>
        <v>53</v>
      </c>
      <c r="K84" s="49">
        <v>0.372325249643367</v>
      </c>
      <c r="L84" s="50">
        <f t="shared" si="9"/>
        <v>261</v>
      </c>
      <c r="M84" s="49">
        <v>0.977175463623395</v>
      </c>
      <c r="N84" s="50">
        <f t="shared" si="10"/>
        <v>685</v>
      </c>
      <c r="O84" s="50">
        <f>RANK(M84,M:M)</f>
        <v>81</v>
      </c>
      <c r="P84" s="49">
        <v>0.0228245363766049</v>
      </c>
      <c r="Q84" s="51">
        <f t="shared" si="11"/>
        <v>16</v>
      </c>
    </row>
    <row r="85" s="13" customFormat="1" customHeight="1" spans="1:17">
      <c r="A85" s="48" t="s">
        <v>152</v>
      </c>
      <c r="B85" s="48" t="s">
        <v>7</v>
      </c>
      <c r="C85" s="48">
        <v>1352</v>
      </c>
      <c r="D85" s="49">
        <v>0.166420118343195</v>
      </c>
      <c r="E85" s="50">
        <f t="shared" si="6"/>
        <v>225</v>
      </c>
      <c r="F85" s="49">
        <v>0.397189349112426</v>
      </c>
      <c r="G85" s="50">
        <f t="shared" si="7"/>
        <v>537</v>
      </c>
      <c r="H85" s="49">
        <v>0.563609467455621</v>
      </c>
      <c r="I85" s="50">
        <f t="shared" si="8"/>
        <v>762</v>
      </c>
      <c r="J85" s="50">
        <f>RANK(H85,H:H)</f>
        <v>67</v>
      </c>
      <c r="K85" s="49">
        <v>0.413461538461538</v>
      </c>
      <c r="L85" s="50">
        <f t="shared" si="9"/>
        <v>558.999999999999</v>
      </c>
      <c r="M85" s="49">
        <v>0.977071005917159</v>
      </c>
      <c r="N85" s="50">
        <f t="shared" si="10"/>
        <v>1321</v>
      </c>
      <c r="O85" s="50">
        <f>RANK(M85,M:M)</f>
        <v>82</v>
      </c>
      <c r="P85" s="49">
        <v>0.0229289940828402</v>
      </c>
      <c r="Q85" s="51">
        <f t="shared" si="11"/>
        <v>31</v>
      </c>
    </row>
    <row r="86" s="13" customFormat="1" customHeight="1" spans="1:17">
      <c r="A86" s="48" t="s">
        <v>153</v>
      </c>
      <c r="B86" s="48" t="s">
        <v>7</v>
      </c>
      <c r="C86" s="48">
        <v>901</v>
      </c>
      <c r="D86" s="49">
        <v>0.194228634850166</v>
      </c>
      <c r="E86" s="50">
        <f t="shared" si="6"/>
        <v>175</v>
      </c>
      <c r="F86" s="49">
        <v>0.440621531631521</v>
      </c>
      <c r="G86" s="50">
        <f t="shared" si="7"/>
        <v>397</v>
      </c>
      <c r="H86" s="49">
        <v>0.634850166481687</v>
      </c>
      <c r="I86" s="50">
        <f t="shared" si="8"/>
        <v>572</v>
      </c>
      <c r="J86" s="50">
        <f>RANK(H86,H:H)</f>
        <v>39</v>
      </c>
      <c r="K86" s="49">
        <v>0.341842397336293</v>
      </c>
      <c r="L86" s="50">
        <f t="shared" si="9"/>
        <v>308</v>
      </c>
      <c r="M86" s="49">
        <v>0.97669256381798</v>
      </c>
      <c r="N86" s="50">
        <f t="shared" si="10"/>
        <v>880</v>
      </c>
      <c r="O86" s="50">
        <f>RANK(M86,M:M)</f>
        <v>83</v>
      </c>
      <c r="P86" s="49">
        <v>0.02330743618202</v>
      </c>
      <c r="Q86" s="51">
        <f t="shared" si="11"/>
        <v>21</v>
      </c>
    </row>
    <row r="87" s="13" customFormat="1" customHeight="1" spans="1:17">
      <c r="A87" s="48" t="s">
        <v>154</v>
      </c>
      <c r="B87" s="48" t="s">
        <v>7</v>
      </c>
      <c r="C87" s="48">
        <v>1437</v>
      </c>
      <c r="D87" s="49">
        <v>0.294363256784969</v>
      </c>
      <c r="E87" s="50">
        <f t="shared" ref="E87:E104" si="12">D87*C87</f>
        <v>423</v>
      </c>
      <c r="F87" s="49">
        <v>0.356297842727905</v>
      </c>
      <c r="G87" s="50">
        <f t="shared" ref="G87:G104" si="13">F87*C87</f>
        <v>511.999999999999</v>
      </c>
      <c r="H87" s="49">
        <v>0.650661099512874</v>
      </c>
      <c r="I87" s="50">
        <f t="shared" ref="I87:I104" si="14">H87*C87</f>
        <v>935</v>
      </c>
      <c r="J87" s="50">
        <f>RANK(H87,H:H)</f>
        <v>32</v>
      </c>
      <c r="K87" s="49">
        <v>0.325678496868476</v>
      </c>
      <c r="L87" s="50">
        <f t="shared" ref="L87:L104" si="15">K87*C87</f>
        <v>468</v>
      </c>
      <c r="M87" s="49">
        <v>0.97633959638135</v>
      </c>
      <c r="N87" s="50">
        <f t="shared" ref="N87:N104" si="16">M87*C87</f>
        <v>1403</v>
      </c>
      <c r="O87" s="50">
        <f>RANK(M87,M:M)</f>
        <v>84</v>
      </c>
      <c r="P87" s="49">
        <v>0.02366040361865</v>
      </c>
      <c r="Q87" s="51">
        <f t="shared" ref="Q87:Q104" si="17">P87*C87</f>
        <v>34</v>
      </c>
    </row>
    <row r="88" s="13" customFormat="1" customHeight="1" spans="1:17">
      <c r="A88" s="48" t="s">
        <v>19</v>
      </c>
      <c r="B88" s="48" t="s">
        <v>7</v>
      </c>
      <c r="C88" s="48">
        <v>167</v>
      </c>
      <c r="D88" s="49">
        <v>0.44311377245509</v>
      </c>
      <c r="E88" s="50">
        <f t="shared" si="12"/>
        <v>74</v>
      </c>
      <c r="F88" s="49">
        <v>0.347305389221557</v>
      </c>
      <c r="G88" s="50">
        <f t="shared" si="13"/>
        <v>58</v>
      </c>
      <c r="H88" s="49">
        <v>0.790419161676647</v>
      </c>
      <c r="I88" s="50">
        <f t="shared" si="14"/>
        <v>132</v>
      </c>
      <c r="J88" s="50">
        <f>RANK(H88,H:H)</f>
        <v>6</v>
      </c>
      <c r="K88" s="49">
        <v>0.18562874251497</v>
      </c>
      <c r="L88" s="50">
        <f t="shared" si="15"/>
        <v>31</v>
      </c>
      <c r="M88" s="49">
        <v>0.976047904191617</v>
      </c>
      <c r="N88" s="50">
        <f t="shared" si="16"/>
        <v>163</v>
      </c>
      <c r="O88" s="50">
        <f>RANK(M88,M:M)</f>
        <v>85</v>
      </c>
      <c r="P88" s="49">
        <v>0.0239520958083832</v>
      </c>
      <c r="Q88" s="51">
        <f t="shared" si="17"/>
        <v>3.99999999999999</v>
      </c>
    </row>
    <row r="89" s="13" customFormat="1" customHeight="1" spans="1:17">
      <c r="A89" s="48" t="s">
        <v>155</v>
      </c>
      <c r="B89" s="48" t="s">
        <v>7</v>
      </c>
      <c r="C89" s="48">
        <v>370</v>
      </c>
      <c r="D89" s="49">
        <v>0.0675675675675676</v>
      </c>
      <c r="E89" s="50">
        <f t="shared" si="12"/>
        <v>25</v>
      </c>
      <c r="F89" s="49">
        <v>0.464864864864865</v>
      </c>
      <c r="G89" s="50">
        <f t="shared" si="13"/>
        <v>172</v>
      </c>
      <c r="H89" s="49">
        <v>0.532432432432433</v>
      </c>
      <c r="I89" s="50">
        <f t="shared" si="14"/>
        <v>197</v>
      </c>
      <c r="J89" s="50">
        <f>RANK(H89,H:H)</f>
        <v>73</v>
      </c>
      <c r="K89" s="49">
        <v>0.443243243243243</v>
      </c>
      <c r="L89" s="50">
        <f t="shared" si="15"/>
        <v>164</v>
      </c>
      <c r="M89" s="49">
        <v>0.975675675675676</v>
      </c>
      <c r="N89" s="50">
        <f t="shared" si="16"/>
        <v>361</v>
      </c>
      <c r="O89" s="50">
        <f>RANK(M89,M:M)</f>
        <v>86</v>
      </c>
      <c r="P89" s="49">
        <v>0.0243243243243243</v>
      </c>
      <c r="Q89" s="51">
        <f t="shared" si="17"/>
        <v>8.99999999999999</v>
      </c>
    </row>
    <row r="90" s="13" customFormat="1" customHeight="1" spans="1:17">
      <c r="A90" s="48" t="s">
        <v>156</v>
      </c>
      <c r="B90" s="48" t="s">
        <v>7</v>
      </c>
      <c r="C90" s="48">
        <v>1714</v>
      </c>
      <c r="D90" s="49">
        <v>0.274212368728121</v>
      </c>
      <c r="E90" s="50">
        <f t="shared" si="12"/>
        <v>469.999999999999</v>
      </c>
      <c r="F90" s="49">
        <v>0.327887981330222</v>
      </c>
      <c r="G90" s="50">
        <f t="shared" si="13"/>
        <v>562.000000000001</v>
      </c>
      <c r="H90" s="49">
        <v>0.602100350058343</v>
      </c>
      <c r="I90" s="50">
        <f t="shared" si="14"/>
        <v>1032</v>
      </c>
      <c r="J90" s="50">
        <f>RANK(H90,H:H)</f>
        <v>54</v>
      </c>
      <c r="K90" s="49">
        <v>0.373395565927655</v>
      </c>
      <c r="L90" s="50">
        <f t="shared" si="15"/>
        <v>640.000000000001</v>
      </c>
      <c r="M90" s="49">
        <v>0.975495915985998</v>
      </c>
      <c r="N90" s="50">
        <f t="shared" si="16"/>
        <v>1672</v>
      </c>
      <c r="O90" s="50">
        <f>RANK(M90,M:M)</f>
        <v>87</v>
      </c>
      <c r="P90" s="49">
        <v>0.0245040840140023</v>
      </c>
      <c r="Q90" s="51">
        <f t="shared" si="17"/>
        <v>41.9999999999999</v>
      </c>
    </row>
    <row r="91" s="13" customFormat="1" customHeight="1" spans="1:17">
      <c r="A91" s="48" t="s">
        <v>157</v>
      </c>
      <c r="B91" s="48" t="s">
        <v>7</v>
      </c>
      <c r="C91" s="48">
        <v>1577</v>
      </c>
      <c r="D91" s="49">
        <v>0.27710843373494</v>
      </c>
      <c r="E91" s="50">
        <f t="shared" si="12"/>
        <v>437</v>
      </c>
      <c r="F91" s="49">
        <v>0.382371591629677</v>
      </c>
      <c r="G91" s="50">
        <f t="shared" si="13"/>
        <v>603.000000000001</v>
      </c>
      <c r="H91" s="49">
        <v>0.659480025364617</v>
      </c>
      <c r="I91" s="50">
        <f t="shared" si="14"/>
        <v>1040</v>
      </c>
      <c r="J91" s="50">
        <f>RANK(H91,H:H)</f>
        <v>29</v>
      </c>
      <c r="K91" s="49">
        <v>0.315155358275206</v>
      </c>
      <c r="L91" s="50">
        <f t="shared" si="15"/>
        <v>497</v>
      </c>
      <c r="M91" s="49">
        <v>0.974635383639823</v>
      </c>
      <c r="N91" s="50">
        <f t="shared" si="16"/>
        <v>1537</v>
      </c>
      <c r="O91" s="50">
        <f>RANK(M91,M:M)</f>
        <v>88</v>
      </c>
      <c r="P91" s="49">
        <v>0.0253646163601776</v>
      </c>
      <c r="Q91" s="51">
        <f t="shared" si="17"/>
        <v>40.0000000000001</v>
      </c>
    </row>
    <row r="92" s="13" customFormat="1" customHeight="1" spans="1:17">
      <c r="A92" s="48" t="s">
        <v>158</v>
      </c>
      <c r="B92" s="48" t="s">
        <v>7</v>
      </c>
      <c r="C92" s="48">
        <v>1298</v>
      </c>
      <c r="D92" s="49">
        <v>0.166409861325116</v>
      </c>
      <c r="E92" s="50">
        <f t="shared" si="12"/>
        <v>216.000000000001</v>
      </c>
      <c r="F92" s="49">
        <v>0.342064714946071</v>
      </c>
      <c r="G92" s="50">
        <f t="shared" si="13"/>
        <v>444</v>
      </c>
      <c r="H92" s="49">
        <v>0.508474576271187</v>
      </c>
      <c r="I92" s="50">
        <f t="shared" si="14"/>
        <v>660.000000000001</v>
      </c>
      <c r="J92" s="50">
        <f>RANK(H92,H:H)</f>
        <v>81</v>
      </c>
      <c r="K92" s="49">
        <v>0.465331278890601</v>
      </c>
      <c r="L92" s="50">
        <f t="shared" si="15"/>
        <v>604</v>
      </c>
      <c r="M92" s="49">
        <v>0.973805855161788</v>
      </c>
      <c r="N92" s="50">
        <f t="shared" si="16"/>
        <v>1264</v>
      </c>
      <c r="O92" s="50">
        <f>RANK(M92,M:M)</f>
        <v>89</v>
      </c>
      <c r="P92" s="49">
        <v>0.0261941448382126</v>
      </c>
      <c r="Q92" s="51">
        <f t="shared" si="17"/>
        <v>34</v>
      </c>
    </row>
    <row r="93" s="13" customFormat="1" customHeight="1" spans="1:17">
      <c r="A93" s="48" t="s">
        <v>159</v>
      </c>
      <c r="B93" s="48" t="s">
        <v>7</v>
      </c>
      <c r="C93" s="48">
        <v>108</v>
      </c>
      <c r="D93" s="49">
        <v>0.0740740740740741</v>
      </c>
      <c r="E93" s="50">
        <f t="shared" si="12"/>
        <v>8</v>
      </c>
      <c r="F93" s="49">
        <v>0.407407407407407</v>
      </c>
      <c r="G93" s="50">
        <f t="shared" si="13"/>
        <v>44</v>
      </c>
      <c r="H93" s="49">
        <v>0.481481481481481</v>
      </c>
      <c r="I93" s="50">
        <f t="shared" si="14"/>
        <v>52</v>
      </c>
      <c r="J93" s="50">
        <f>RANK(H93,H:H)</f>
        <v>84</v>
      </c>
      <c r="K93" s="49">
        <v>0.490740740740741</v>
      </c>
      <c r="L93" s="50">
        <f t="shared" si="15"/>
        <v>53</v>
      </c>
      <c r="M93" s="49">
        <v>0.972222222222222</v>
      </c>
      <c r="N93" s="50">
        <f t="shared" si="16"/>
        <v>105</v>
      </c>
      <c r="O93" s="50">
        <f>RANK(M93,M:M)</f>
        <v>90</v>
      </c>
      <c r="P93" s="49">
        <v>0.0277777777777778</v>
      </c>
      <c r="Q93" s="51">
        <f t="shared" si="17"/>
        <v>3</v>
      </c>
    </row>
    <row r="94" s="13" customFormat="1" customHeight="1" spans="1:17">
      <c r="A94" s="48" t="s">
        <v>160</v>
      </c>
      <c r="B94" s="48" t="s">
        <v>7</v>
      </c>
      <c r="C94" s="48">
        <v>1025</v>
      </c>
      <c r="D94" s="49">
        <v>0.15219512195122</v>
      </c>
      <c r="E94" s="50">
        <f t="shared" si="12"/>
        <v>156.000000000001</v>
      </c>
      <c r="F94" s="49">
        <v>0.36780487804878</v>
      </c>
      <c r="G94" s="50">
        <f t="shared" si="13"/>
        <v>376.999999999999</v>
      </c>
      <c r="H94" s="49">
        <v>0.52</v>
      </c>
      <c r="I94" s="50">
        <f t="shared" si="14"/>
        <v>533</v>
      </c>
      <c r="J94" s="50">
        <f>RANK(H94,H:H)</f>
        <v>79</v>
      </c>
      <c r="K94" s="49">
        <v>0.450731707317073</v>
      </c>
      <c r="L94" s="50">
        <f t="shared" si="15"/>
        <v>462</v>
      </c>
      <c r="M94" s="49">
        <v>0.970731707317073</v>
      </c>
      <c r="N94" s="50">
        <f t="shared" si="16"/>
        <v>995</v>
      </c>
      <c r="O94" s="50">
        <f>RANK(M94,M:M)</f>
        <v>91</v>
      </c>
      <c r="P94" s="49">
        <v>0.0292682926829268</v>
      </c>
      <c r="Q94" s="51">
        <f t="shared" si="17"/>
        <v>30</v>
      </c>
    </row>
    <row r="95" s="13" customFormat="1" customHeight="1" spans="1:17">
      <c r="A95" s="48" t="s">
        <v>33</v>
      </c>
      <c r="B95" s="48" t="s">
        <v>7</v>
      </c>
      <c r="C95" s="48">
        <v>956</v>
      </c>
      <c r="D95" s="49">
        <v>0.178870292887029</v>
      </c>
      <c r="E95" s="50">
        <f t="shared" si="12"/>
        <v>171</v>
      </c>
      <c r="F95" s="49">
        <v>0.443514644351464</v>
      </c>
      <c r="G95" s="50">
        <f t="shared" si="13"/>
        <v>424</v>
      </c>
      <c r="H95" s="49">
        <v>0.622384937238493</v>
      </c>
      <c r="I95" s="50">
        <f t="shared" si="14"/>
        <v>594.999999999999</v>
      </c>
      <c r="J95" s="50">
        <f>RANK(H95,H:H)</f>
        <v>44</v>
      </c>
      <c r="K95" s="49">
        <v>0.348326359832636</v>
      </c>
      <c r="L95" s="50">
        <f t="shared" si="15"/>
        <v>333</v>
      </c>
      <c r="M95" s="49">
        <v>0.970711297071129</v>
      </c>
      <c r="N95" s="50">
        <f t="shared" si="16"/>
        <v>927.999999999999</v>
      </c>
      <c r="O95" s="50">
        <f>RANK(M95,M:M)</f>
        <v>92</v>
      </c>
      <c r="P95" s="49">
        <v>0.0292887029288703</v>
      </c>
      <c r="Q95" s="51">
        <f t="shared" si="17"/>
        <v>28</v>
      </c>
    </row>
    <row r="96" s="13" customFormat="1" customHeight="1" spans="1:17">
      <c r="A96" s="48" t="s">
        <v>35</v>
      </c>
      <c r="B96" s="48" t="s">
        <v>7</v>
      </c>
      <c r="C96" s="48">
        <v>1893</v>
      </c>
      <c r="D96" s="49">
        <v>0.161648177496038</v>
      </c>
      <c r="E96" s="50">
        <f t="shared" si="12"/>
        <v>306</v>
      </c>
      <c r="F96" s="49">
        <v>0.321183306920232</v>
      </c>
      <c r="G96" s="50">
        <f t="shared" si="13"/>
        <v>607.999999999999</v>
      </c>
      <c r="H96" s="49">
        <v>0.48283148441627</v>
      </c>
      <c r="I96" s="50">
        <f t="shared" si="14"/>
        <v>913.999999999999</v>
      </c>
      <c r="J96" s="50">
        <f>RANK(H96,H:H)</f>
        <v>83</v>
      </c>
      <c r="K96" s="49">
        <v>0.485472794506075</v>
      </c>
      <c r="L96" s="50">
        <f t="shared" si="15"/>
        <v>919</v>
      </c>
      <c r="M96" s="49">
        <v>0.968304278922345</v>
      </c>
      <c r="N96" s="50">
        <f t="shared" si="16"/>
        <v>1833</v>
      </c>
      <c r="O96" s="50">
        <f>RANK(M96,M:M)</f>
        <v>93</v>
      </c>
      <c r="P96" s="49">
        <v>0.0316957210776545</v>
      </c>
      <c r="Q96" s="51">
        <f t="shared" si="17"/>
        <v>60</v>
      </c>
    </row>
    <row r="97" s="13" customFormat="1" customHeight="1" spans="1:17">
      <c r="A97" s="48" t="s">
        <v>34</v>
      </c>
      <c r="B97" s="48" t="s">
        <v>7</v>
      </c>
      <c r="C97" s="48">
        <v>1250</v>
      </c>
      <c r="D97" s="49">
        <v>0.0872</v>
      </c>
      <c r="E97" s="50">
        <f t="shared" si="12"/>
        <v>109</v>
      </c>
      <c r="F97" s="49">
        <v>0.3432</v>
      </c>
      <c r="G97" s="50">
        <f t="shared" si="13"/>
        <v>429</v>
      </c>
      <c r="H97" s="49">
        <v>0.4304</v>
      </c>
      <c r="I97" s="50">
        <f t="shared" si="14"/>
        <v>538</v>
      </c>
      <c r="J97" s="50">
        <f>RANK(H97,H:H)</f>
        <v>92</v>
      </c>
      <c r="K97" s="49">
        <v>0.5336</v>
      </c>
      <c r="L97" s="50">
        <f t="shared" si="15"/>
        <v>667</v>
      </c>
      <c r="M97" s="49">
        <v>0.964</v>
      </c>
      <c r="N97" s="50">
        <f t="shared" si="16"/>
        <v>1205</v>
      </c>
      <c r="O97" s="50">
        <f>RANK(M97,M:M)</f>
        <v>94</v>
      </c>
      <c r="P97" s="49">
        <v>0.036</v>
      </c>
      <c r="Q97" s="51">
        <f t="shared" si="17"/>
        <v>45</v>
      </c>
    </row>
    <row r="98" s="13" customFormat="1" customHeight="1" spans="1:17">
      <c r="A98" s="48" t="s">
        <v>38</v>
      </c>
      <c r="B98" s="48" t="s">
        <v>7</v>
      </c>
      <c r="C98" s="48">
        <v>109</v>
      </c>
      <c r="D98" s="49">
        <v>0.0275229357798165</v>
      </c>
      <c r="E98" s="50">
        <f t="shared" si="12"/>
        <v>3</v>
      </c>
      <c r="F98" s="49">
        <v>0.211009174311927</v>
      </c>
      <c r="G98" s="50">
        <f t="shared" si="13"/>
        <v>23</v>
      </c>
      <c r="H98" s="49">
        <v>0.238532110091743</v>
      </c>
      <c r="I98" s="50">
        <f t="shared" si="14"/>
        <v>26</v>
      </c>
      <c r="J98" s="50">
        <f>RANK(H98,H:H)</f>
        <v>99</v>
      </c>
      <c r="K98" s="49">
        <v>0.724770642201835</v>
      </c>
      <c r="L98" s="50">
        <f t="shared" si="15"/>
        <v>79</v>
      </c>
      <c r="M98" s="49">
        <v>0.963302752293578</v>
      </c>
      <c r="N98" s="50">
        <f t="shared" si="16"/>
        <v>105</v>
      </c>
      <c r="O98" s="50">
        <f>RANK(M98,M:M)</f>
        <v>95</v>
      </c>
      <c r="P98" s="49">
        <v>0.036697247706422</v>
      </c>
      <c r="Q98" s="51">
        <f t="shared" si="17"/>
        <v>4</v>
      </c>
    </row>
    <row r="99" s="13" customFormat="1" customHeight="1" spans="1:17">
      <c r="A99" s="48" t="s">
        <v>36</v>
      </c>
      <c r="B99" s="48" t="s">
        <v>7</v>
      </c>
      <c r="C99" s="48">
        <v>313</v>
      </c>
      <c r="D99" s="49">
        <v>0.060702875399361</v>
      </c>
      <c r="E99" s="50">
        <f t="shared" si="12"/>
        <v>19</v>
      </c>
      <c r="F99" s="49">
        <v>0.293929712460064</v>
      </c>
      <c r="G99" s="50">
        <f t="shared" si="13"/>
        <v>92</v>
      </c>
      <c r="H99" s="49">
        <v>0.354632587859425</v>
      </c>
      <c r="I99" s="50">
        <f t="shared" si="14"/>
        <v>111</v>
      </c>
      <c r="J99" s="50">
        <f>RANK(H99,H:H)</f>
        <v>93</v>
      </c>
      <c r="K99" s="49">
        <v>0.603833865814696</v>
      </c>
      <c r="L99" s="50">
        <f t="shared" si="15"/>
        <v>189</v>
      </c>
      <c r="M99" s="49">
        <v>0.958466453674121</v>
      </c>
      <c r="N99" s="50">
        <f t="shared" si="16"/>
        <v>300</v>
      </c>
      <c r="O99" s="50">
        <f>RANK(M99,M:M)</f>
        <v>96</v>
      </c>
      <c r="P99" s="49">
        <v>0.0415335463258786</v>
      </c>
      <c r="Q99" s="51">
        <f t="shared" si="17"/>
        <v>13</v>
      </c>
    </row>
    <row r="100" s="13" customFormat="1" customHeight="1" spans="1:17">
      <c r="A100" s="48" t="s">
        <v>41</v>
      </c>
      <c r="B100" s="48" t="s">
        <v>7</v>
      </c>
      <c r="C100" s="48">
        <v>916</v>
      </c>
      <c r="D100" s="49">
        <v>0.0862445414847162</v>
      </c>
      <c r="E100" s="50">
        <f t="shared" si="12"/>
        <v>79</v>
      </c>
      <c r="F100" s="49">
        <v>0.439956331877729</v>
      </c>
      <c r="G100" s="50">
        <f t="shared" si="13"/>
        <v>403</v>
      </c>
      <c r="H100" s="49">
        <v>0.526200873362445</v>
      </c>
      <c r="I100" s="50">
        <f t="shared" si="14"/>
        <v>482</v>
      </c>
      <c r="J100" s="50">
        <f>RANK(H100,H:H)</f>
        <v>77</v>
      </c>
      <c r="K100" s="49">
        <v>0.424672489082969</v>
      </c>
      <c r="L100" s="50">
        <f t="shared" si="15"/>
        <v>389</v>
      </c>
      <c r="M100" s="49">
        <v>0.950873362445414</v>
      </c>
      <c r="N100" s="50">
        <f t="shared" si="16"/>
        <v>870.999999999999</v>
      </c>
      <c r="O100" s="50">
        <f>RANK(M100,M:M)</f>
        <v>97</v>
      </c>
      <c r="P100" s="49">
        <v>0.0491266375545852</v>
      </c>
      <c r="Q100" s="51">
        <f t="shared" si="17"/>
        <v>45</v>
      </c>
    </row>
    <row r="101" s="13" customFormat="1" customHeight="1" spans="1:17">
      <c r="A101" s="48" t="s">
        <v>42</v>
      </c>
      <c r="B101" s="48" t="s">
        <v>7</v>
      </c>
      <c r="C101" s="48">
        <v>592</v>
      </c>
      <c r="D101" s="49">
        <v>0.0236486486486486</v>
      </c>
      <c r="E101" s="50">
        <f t="shared" si="12"/>
        <v>14</v>
      </c>
      <c r="F101" s="49">
        <v>0.256756756756757</v>
      </c>
      <c r="G101" s="50">
        <f t="shared" si="13"/>
        <v>152</v>
      </c>
      <c r="H101" s="49">
        <v>0.280405405405406</v>
      </c>
      <c r="I101" s="50">
        <f t="shared" si="14"/>
        <v>166</v>
      </c>
      <c r="J101" s="50">
        <f>RANK(H101,H:H)</f>
        <v>97</v>
      </c>
      <c r="K101" s="49">
        <v>0.662162162162162</v>
      </c>
      <c r="L101" s="50">
        <f t="shared" si="15"/>
        <v>392</v>
      </c>
      <c r="M101" s="49">
        <v>0.942567567567568</v>
      </c>
      <c r="N101" s="50">
        <f t="shared" si="16"/>
        <v>558</v>
      </c>
      <c r="O101" s="50">
        <f>RANK(M101,M:M)</f>
        <v>98</v>
      </c>
      <c r="P101" s="49">
        <v>0.0574324324324324</v>
      </c>
      <c r="Q101" s="51">
        <f t="shared" si="17"/>
        <v>34</v>
      </c>
    </row>
    <row r="102" s="13" customFormat="1" customHeight="1" spans="1:17">
      <c r="A102" s="48" t="s">
        <v>39</v>
      </c>
      <c r="B102" s="48" t="s">
        <v>7</v>
      </c>
      <c r="C102" s="48">
        <v>726</v>
      </c>
      <c r="D102" s="49">
        <v>0.0647382920110193</v>
      </c>
      <c r="E102" s="50">
        <f t="shared" si="12"/>
        <v>47</v>
      </c>
      <c r="F102" s="49">
        <v>0.285123966942149</v>
      </c>
      <c r="G102" s="50">
        <f t="shared" si="13"/>
        <v>207</v>
      </c>
      <c r="H102" s="49">
        <v>0.349862258953168</v>
      </c>
      <c r="I102" s="50">
        <f t="shared" si="14"/>
        <v>254</v>
      </c>
      <c r="J102" s="50">
        <f>RANK(H102,H:H)</f>
        <v>95</v>
      </c>
      <c r="K102" s="49">
        <v>0.589531680440771</v>
      </c>
      <c r="L102" s="50">
        <f t="shared" si="15"/>
        <v>428</v>
      </c>
      <c r="M102" s="49">
        <v>0.939393939393939</v>
      </c>
      <c r="N102" s="50">
        <f t="shared" si="16"/>
        <v>682</v>
      </c>
      <c r="O102" s="50">
        <f>RANK(M102,M:M)</f>
        <v>99</v>
      </c>
      <c r="P102" s="49">
        <v>0.0606060606060606</v>
      </c>
      <c r="Q102" s="51">
        <f t="shared" si="17"/>
        <v>44</v>
      </c>
    </row>
    <row r="103" s="13" customFormat="1" customHeight="1" spans="1:17">
      <c r="A103" s="48" t="s">
        <v>23</v>
      </c>
      <c r="B103" s="48" t="s">
        <v>7</v>
      </c>
      <c r="C103" s="48">
        <v>55</v>
      </c>
      <c r="D103" s="49">
        <v>0.272727272727273</v>
      </c>
      <c r="E103" s="50">
        <f t="shared" si="12"/>
        <v>15</v>
      </c>
      <c r="F103" s="49">
        <v>0.490909090909091</v>
      </c>
      <c r="G103" s="50">
        <f t="shared" si="13"/>
        <v>27</v>
      </c>
      <c r="H103" s="49">
        <v>0.763636363636364</v>
      </c>
      <c r="I103" s="50">
        <f t="shared" si="14"/>
        <v>42</v>
      </c>
      <c r="J103" s="50">
        <f>RANK(H103,H:H)</f>
        <v>8</v>
      </c>
      <c r="K103" s="49">
        <v>0.163636363636364</v>
      </c>
      <c r="L103" s="50">
        <f t="shared" si="15"/>
        <v>9.00000000000002</v>
      </c>
      <c r="M103" s="49">
        <v>0.927272727272728</v>
      </c>
      <c r="N103" s="50">
        <f t="shared" si="16"/>
        <v>51</v>
      </c>
      <c r="O103" s="50">
        <f>RANK(M103,M:M)</f>
        <v>100</v>
      </c>
      <c r="P103" s="49">
        <v>0.0727272727272727</v>
      </c>
      <c r="Q103" s="51">
        <f t="shared" si="17"/>
        <v>4</v>
      </c>
    </row>
    <row r="104" s="44" customFormat="1" customHeight="1" spans="1:17">
      <c r="A104" s="48" t="s">
        <v>40</v>
      </c>
      <c r="B104" s="48" t="s">
        <v>7</v>
      </c>
      <c r="C104" s="48">
        <v>191</v>
      </c>
      <c r="D104" s="49">
        <v>0.0366492146596859</v>
      </c>
      <c r="E104" s="50">
        <f t="shared" si="12"/>
        <v>7.00000000000001</v>
      </c>
      <c r="F104" s="49">
        <v>0.282722513089005</v>
      </c>
      <c r="G104" s="50">
        <f t="shared" si="13"/>
        <v>54</v>
      </c>
      <c r="H104" s="49">
        <v>0.319371727748691</v>
      </c>
      <c r="I104" s="50">
        <f t="shared" si="14"/>
        <v>61</v>
      </c>
      <c r="J104" s="50">
        <f>RANK(H104,H:H)</f>
        <v>96</v>
      </c>
      <c r="K104" s="49">
        <v>0.607329842931937</v>
      </c>
      <c r="L104" s="50">
        <f t="shared" si="15"/>
        <v>116</v>
      </c>
      <c r="M104" s="49">
        <v>0.926701570680628</v>
      </c>
      <c r="N104" s="50">
        <f t="shared" si="16"/>
        <v>177</v>
      </c>
      <c r="O104" s="50">
        <f>RANK(M104,M:M)</f>
        <v>101</v>
      </c>
      <c r="P104" s="49">
        <v>0.0732984293193717</v>
      </c>
      <c r="Q104" s="51">
        <f t="shared" si="17"/>
        <v>14</v>
      </c>
    </row>
    <row r="105" s="13" customFormat="1" customHeight="1" spans="1:1">
      <c r="A105" s="53"/>
    </row>
    <row r="106" s="13" customFormat="1" customHeight="1" spans="1:1">
      <c r="A106" s="53"/>
    </row>
    <row r="107" s="13" customFormat="1" customHeight="1" spans="1:1">
      <c r="A107" s="53"/>
    </row>
    <row r="108" s="13" customFormat="1" customHeight="1" spans="1:1">
      <c r="A108" s="53"/>
    </row>
    <row r="109" s="13" customFormat="1" customHeight="1" spans="1:1">
      <c r="A109" s="53"/>
    </row>
    <row r="110" s="13" customFormat="1" customHeight="1" spans="1:1">
      <c r="A110" s="53"/>
    </row>
    <row r="111" s="13" customFormat="1" customHeight="1" spans="1:1">
      <c r="A111" s="53"/>
    </row>
    <row r="112" s="13" customFormat="1" customHeight="1" spans="1:1">
      <c r="A112" s="53"/>
    </row>
    <row r="113" s="13" customFormat="1" customHeight="1" spans="1:1">
      <c r="A113" s="53"/>
    </row>
    <row r="114" s="13" customFormat="1" customHeight="1" spans="1:1">
      <c r="A114" s="53"/>
    </row>
    <row r="115" s="13" customFormat="1" customHeight="1" spans="1:1">
      <c r="A115" s="53"/>
    </row>
    <row r="116" s="13" customFormat="1" customHeight="1" spans="1:1">
      <c r="A116" s="53"/>
    </row>
    <row r="117" s="13" customFormat="1" customHeight="1" spans="1:1">
      <c r="A117" s="53"/>
    </row>
    <row r="118" s="13" customFormat="1" customHeight="1" spans="1:1">
      <c r="A118" s="53"/>
    </row>
    <row r="119" s="13" customFormat="1" customHeight="1" spans="1:1">
      <c r="A119" s="53"/>
    </row>
    <row r="120" s="13" customFormat="1" customHeight="1" spans="1:1">
      <c r="A120" s="53"/>
    </row>
    <row r="121" s="13" customFormat="1" customHeight="1" spans="1:1">
      <c r="A121" s="53"/>
    </row>
    <row r="122" s="13" customFormat="1" customHeight="1" spans="1:1">
      <c r="A122" s="53"/>
    </row>
    <row r="123" s="13" customFormat="1" customHeight="1" spans="1:1">
      <c r="A123" s="53"/>
    </row>
    <row r="124" s="13" customFormat="1" customHeight="1" spans="1:1">
      <c r="A124" s="53"/>
    </row>
    <row r="125" s="13" customFormat="1" customHeight="1" spans="1:1">
      <c r="A125" s="53"/>
    </row>
    <row r="126" s="13" customFormat="1" customHeight="1" spans="1:1">
      <c r="A126" s="53"/>
    </row>
    <row r="127" s="13" customFormat="1" customHeight="1" spans="1:1">
      <c r="A127" s="53"/>
    </row>
    <row r="128" s="13" customFormat="1" customHeight="1" spans="1:1">
      <c r="A128" s="53"/>
    </row>
    <row r="129" s="13" customFormat="1" customHeight="1" spans="1:1">
      <c r="A129" s="53"/>
    </row>
    <row r="130" s="13" customFormat="1" customHeight="1" spans="1:1">
      <c r="A130" s="53"/>
    </row>
    <row r="131" s="13" customFormat="1" customHeight="1" spans="1:1">
      <c r="A131" s="53"/>
    </row>
    <row r="132" s="13" customFormat="1" customHeight="1" spans="1:1">
      <c r="A132" s="53"/>
    </row>
    <row r="133" s="13" customFormat="1" customHeight="1" spans="1:1">
      <c r="A133" s="53"/>
    </row>
    <row r="134" s="13" customFormat="1" customHeight="1" spans="1:1">
      <c r="A134" s="53"/>
    </row>
    <row r="135" s="13" customFormat="1" customHeight="1" spans="1:1">
      <c r="A135" s="53"/>
    </row>
    <row r="136" s="13" customFormat="1" customHeight="1" spans="1:1">
      <c r="A136" s="53"/>
    </row>
    <row r="137" s="13" customFormat="1" customHeight="1" spans="1:1">
      <c r="A137" s="53"/>
    </row>
    <row r="138" s="13" customFormat="1" customHeight="1" spans="1:1">
      <c r="A138" s="53"/>
    </row>
    <row r="139" s="13" customFormat="1" customHeight="1" spans="1:1">
      <c r="A139" s="53"/>
    </row>
    <row r="140" s="13" customFormat="1" customHeight="1" spans="1:1">
      <c r="A140" s="53"/>
    </row>
    <row r="141" s="13" customFormat="1" customHeight="1" spans="1:1">
      <c r="A141" s="53"/>
    </row>
    <row r="142" s="13" customFormat="1" customHeight="1" spans="1:1">
      <c r="A142" s="53"/>
    </row>
    <row r="143" s="13" customFormat="1" customHeight="1" spans="1:1">
      <c r="A143" s="53"/>
    </row>
    <row r="144" s="13" customFormat="1" customHeight="1" spans="1:1">
      <c r="A144" s="53"/>
    </row>
    <row r="145" s="13" customFormat="1" customHeight="1" spans="1:1">
      <c r="A145" s="53"/>
    </row>
    <row r="146" s="13" customFormat="1" customHeight="1" spans="1:1">
      <c r="A146" s="53"/>
    </row>
    <row r="147" s="13" customFormat="1" customHeight="1" spans="1:1">
      <c r="A147" s="53"/>
    </row>
    <row r="148" s="13" customFormat="1" customHeight="1" spans="1:1">
      <c r="A148" s="53"/>
    </row>
    <row r="149" s="13" customFormat="1" customHeight="1" spans="1:1">
      <c r="A149" s="53"/>
    </row>
    <row r="150" s="13" customFormat="1" customHeight="1" spans="1:1">
      <c r="A150" s="53"/>
    </row>
    <row r="151" s="13" customFormat="1" customHeight="1" spans="1:1">
      <c r="A151" s="53"/>
    </row>
    <row r="152" s="13" customFormat="1" customHeight="1" spans="1:1">
      <c r="A152" s="53"/>
    </row>
    <row r="153" s="13" customFormat="1" customHeight="1" spans="1:1">
      <c r="A153" s="53"/>
    </row>
    <row r="154" s="13" customFormat="1" customHeight="1" spans="1:1">
      <c r="A154" s="53"/>
    </row>
    <row r="155" s="13" customFormat="1" customHeight="1" spans="1:1">
      <c r="A155" s="53"/>
    </row>
    <row r="156" s="13" customFormat="1" customHeight="1" spans="1:1">
      <c r="A156" s="53"/>
    </row>
    <row r="157" s="13" customFormat="1" customHeight="1" spans="1:1">
      <c r="A157" s="53"/>
    </row>
    <row r="158" s="13" customFormat="1" customHeight="1" spans="1:1">
      <c r="A158" s="53"/>
    </row>
    <row r="159" s="13" customFormat="1" customHeight="1" spans="1:1">
      <c r="A159" s="53"/>
    </row>
    <row r="160" s="13" customFormat="1" customHeight="1" spans="1:1">
      <c r="A160" s="53"/>
    </row>
    <row r="161" s="13" customFormat="1" customHeight="1" spans="1:1">
      <c r="A161" s="53"/>
    </row>
    <row r="162" s="13" customFormat="1" customHeight="1" spans="1:1">
      <c r="A162" s="53"/>
    </row>
    <row r="163" s="13" customFormat="1" customHeight="1" spans="1:1">
      <c r="A163" s="53"/>
    </row>
    <row r="164" s="13" customFormat="1" customHeight="1" spans="1:1">
      <c r="A164" s="53"/>
    </row>
    <row r="165" s="13" customFormat="1" customHeight="1" spans="1:1">
      <c r="A165" s="53"/>
    </row>
    <row r="166" s="13" customFormat="1" customHeight="1" spans="1:1">
      <c r="A166" s="53"/>
    </row>
    <row r="167" s="13" customFormat="1" customHeight="1" spans="1:1">
      <c r="A167" s="53"/>
    </row>
    <row r="168" s="13" customFormat="1" customHeight="1" spans="1:1">
      <c r="A168" s="53"/>
    </row>
    <row r="169" s="13" customFormat="1" customHeight="1" spans="1:1">
      <c r="A169" s="53"/>
    </row>
    <row r="170" s="13" customFormat="1" customHeight="1" spans="1:1">
      <c r="A170" s="53"/>
    </row>
    <row r="171" s="13" customFormat="1" customHeight="1" spans="1:1">
      <c r="A171" s="53"/>
    </row>
    <row r="172" s="13" customFormat="1" customHeight="1" spans="1:1">
      <c r="A172" s="53"/>
    </row>
    <row r="173" s="13" customFormat="1" customHeight="1" spans="1:1">
      <c r="A173" s="53"/>
    </row>
    <row r="174" s="13" customFormat="1" customHeight="1" spans="1:1">
      <c r="A174" s="53"/>
    </row>
    <row r="175" s="13" customFormat="1" customHeight="1" spans="1:1">
      <c r="A175" s="53"/>
    </row>
    <row r="176" s="13" customFormat="1" customHeight="1" spans="1:1">
      <c r="A176" s="53"/>
    </row>
    <row r="177" s="13" customFormat="1" customHeight="1" spans="1:1">
      <c r="A177" s="53"/>
    </row>
    <row r="178" s="13" customFormat="1" customHeight="1" spans="1:1">
      <c r="A178" s="53"/>
    </row>
    <row r="179" s="13" customFormat="1" customHeight="1" spans="1:1">
      <c r="A179" s="53"/>
    </row>
    <row r="180" s="13" customFormat="1" customHeight="1" spans="1:1">
      <c r="A180" s="53"/>
    </row>
    <row r="181" s="13" customFormat="1" customHeight="1" spans="1:1">
      <c r="A181" s="53"/>
    </row>
    <row r="182" s="13" customFormat="1" customHeight="1" spans="1:1">
      <c r="A182" s="53"/>
    </row>
    <row r="183" s="13" customFormat="1" customHeight="1" spans="1:1">
      <c r="A183" s="53"/>
    </row>
    <row r="184" s="13" customFormat="1" customHeight="1" spans="1:1">
      <c r="A184" s="53"/>
    </row>
    <row r="185" s="13" customFormat="1" customHeight="1" spans="1:1">
      <c r="A185" s="53"/>
    </row>
    <row r="186" s="13" customFormat="1" customHeight="1" spans="1:1">
      <c r="A186" s="53"/>
    </row>
    <row r="187" s="13" customFormat="1" customHeight="1" spans="1:1">
      <c r="A187" s="53"/>
    </row>
    <row r="188" s="13" customFormat="1" customHeight="1" spans="1:1">
      <c r="A188" s="53"/>
    </row>
    <row r="189" s="13" customFormat="1" customHeight="1" spans="1:1">
      <c r="A189" s="53"/>
    </row>
    <row r="190" s="13" customFormat="1" customHeight="1" spans="1:1">
      <c r="A190" s="53"/>
    </row>
    <row r="191" s="13" customFormat="1" customHeight="1" spans="1:1">
      <c r="A191" s="53"/>
    </row>
    <row r="192" s="13" customFormat="1" customHeight="1" spans="1:1">
      <c r="A192" s="53"/>
    </row>
    <row r="193" s="13" customFormat="1" customHeight="1" spans="1:1">
      <c r="A193" s="53"/>
    </row>
    <row r="194" s="13" customFormat="1" customHeight="1" spans="1:1">
      <c r="A194" s="53"/>
    </row>
    <row r="195" s="13" customFormat="1" customHeight="1" spans="1:1">
      <c r="A195" s="53"/>
    </row>
    <row r="196" s="13" customFormat="1" customHeight="1" spans="1:1">
      <c r="A196" s="53"/>
    </row>
    <row r="197" s="13" customFormat="1" customHeight="1" spans="1:1">
      <c r="A197" s="53"/>
    </row>
    <row r="198" s="13" customFormat="1" customHeight="1" spans="1:1">
      <c r="A198" s="53"/>
    </row>
    <row r="199" s="13" customFormat="1" customHeight="1" spans="1:1">
      <c r="A199" s="53"/>
    </row>
    <row r="200" s="13" customFormat="1" customHeight="1" spans="1:1">
      <c r="A200" s="53"/>
    </row>
    <row r="201" s="13" customFormat="1" customHeight="1" spans="1:1">
      <c r="A201" s="53"/>
    </row>
    <row r="202" s="13" customFormat="1" customHeight="1" spans="1:1">
      <c r="A202" s="53"/>
    </row>
    <row r="203" s="13" customFormat="1" customHeight="1" spans="1:1">
      <c r="A203" s="53"/>
    </row>
    <row r="204" s="13" customFormat="1" customHeight="1" spans="1:1">
      <c r="A204" s="53"/>
    </row>
    <row r="205" s="13" customFormat="1" customHeight="1" spans="1:1">
      <c r="A205" s="53"/>
    </row>
    <row r="206" s="13" customFormat="1" customHeight="1" spans="1:1">
      <c r="A206" s="53"/>
    </row>
    <row r="207" s="13" customFormat="1" customHeight="1" spans="1:1">
      <c r="A207" s="53"/>
    </row>
    <row r="208" s="13" customFormat="1" customHeight="1" spans="1:1">
      <c r="A208" s="53"/>
    </row>
    <row r="209" s="13" customFormat="1" customHeight="1" spans="1:1">
      <c r="A209" s="53"/>
    </row>
    <row r="210" s="13" customFormat="1" customHeight="1" spans="1:1">
      <c r="A210" s="53"/>
    </row>
    <row r="211" s="13" customFormat="1" customHeight="1" spans="1:1">
      <c r="A211" s="53"/>
    </row>
    <row r="212" s="13" customFormat="1" customHeight="1" spans="1:1">
      <c r="A212" s="53"/>
    </row>
    <row r="213" s="13" customFormat="1" customHeight="1" spans="1:1">
      <c r="A213" s="53"/>
    </row>
    <row r="214" s="13" customFormat="1" customHeight="1" spans="1:1">
      <c r="A214" s="53"/>
    </row>
    <row r="215" s="13" customFormat="1" customHeight="1" spans="1:1">
      <c r="A215" s="53"/>
    </row>
    <row r="216" s="13" customFormat="1" customHeight="1" spans="1:1">
      <c r="A216" s="53"/>
    </row>
    <row r="217" s="13" customFormat="1" customHeight="1" spans="1:1">
      <c r="A217" s="53"/>
    </row>
    <row r="218" s="13" customFormat="1" customHeight="1" spans="1:1">
      <c r="A218" s="53"/>
    </row>
    <row r="219" s="13" customFormat="1" customHeight="1" spans="1:1">
      <c r="A219" s="53"/>
    </row>
    <row r="220" s="13" customFormat="1" customHeight="1" spans="1:1">
      <c r="A220" s="53"/>
    </row>
    <row r="221" s="13" customFormat="1" customHeight="1" spans="1:1">
      <c r="A221" s="53"/>
    </row>
    <row r="222" s="13" customFormat="1" customHeight="1" spans="1:1">
      <c r="A222" s="53"/>
    </row>
    <row r="223" s="13" customFormat="1" customHeight="1" spans="1:1">
      <c r="A223" s="53"/>
    </row>
    <row r="224" s="13" customFormat="1" customHeight="1" spans="1:1">
      <c r="A224" s="53"/>
    </row>
    <row r="225" s="13" customFormat="1" customHeight="1" spans="1:1">
      <c r="A225" s="53"/>
    </row>
    <row r="226" s="13" customFormat="1" customHeight="1" spans="1:1">
      <c r="A226" s="53"/>
    </row>
    <row r="227" s="13" customFormat="1" customHeight="1" spans="1:1">
      <c r="A227" s="53"/>
    </row>
    <row r="228" s="13" customFormat="1" customHeight="1" spans="1:1">
      <c r="A228" s="53"/>
    </row>
    <row r="229" s="13" customFormat="1" customHeight="1" spans="1:1">
      <c r="A229" s="53"/>
    </row>
    <row r="230" s="13" customFormat="1" customHeight="1" spans="1:1">
      <c r="A230" s="53"/>
    </row>
    <row r="231" s="13" customFormat="1" customHeight="1" spans="1:1">
      <c r="A231" s="53"/>
    </row>
    <row r="232" s="13" customFormat="1" customHeight="1" spans="1:1">
      <c r="A232" s="53"/>
    </row>
    <row r="233" s="13" customFormat="1" customHeight="1" spans="1:1">
      <c r="A233" s="53"/>
    </row>
    <row r="234" s="13" customFormat="1" customHeight="1" spans="1:1">
      <c r="A234" s="53"/>
    </row>
    <row r="235" s="13" customFormat="1" customHeight="1" spans="1:1">
      <c r="A235" s="53"/>
    </row>
    <row r="236" s="13" customFormat="1" customHeight="1" spans="1:1">
      <c r="A236" s="53"/>
    </row>
    <row r="237" s="13" customFormat="1" customHeight="1" spans="1:1">
      <c r="A237" s="53"/>
    </row>
    <row r="238" s="13" customFormat="1" customHeight="1" spans="1:1">
      <c r="A238" s="53"/>
    </row>
    <row r="239" s="13" customFormat="1" customHeight="1" spans="1:1">
      <c r="A239" s="53"/>
    </row>
    <row r="240" s="13" customFormat="1" customHeight="1" spans="1:1">
      <c r="A240" s="53"/>
    </row>
    <row r="241" s="13" customFormat="1" customHeight="1" spans="1:1">
      <c r="A241" s="53"/>
    </row>
    <row r="242" s="13" customFormat="1" customHeight="1" spans="1:1">
      <c r="A242" s="53"/>
    </row>
    <row r="243" s="13" customFormat="1" customHeight="1" spans="1:1">
      <c r="A243" s="53"/>
    </row>
    <row r="244" s="13" customFormat="1" customHeight="1" spans="1:1">
      <c r="A244" s="53"/>
    </row>
    <row r="245" s="13" customFormat="1" customHeight="1" spans="1:1">
      <c r="A245" s="53"/>
    </row>
    <row r="246" s="13" customFormat="1" customHeight="1" spans="1:1">
      <c r="A246" s="53"/>
    </row>
    <row r="247" s="13" customFormat="1" customHeight="1" spans="1:1">
      <c r="A247" s="53"/>
    </row>
    <row r="248" s="13" customFormat="1" customHeight="1" spans="1:1">
      <c r="A248" s="53"/>
    </row>
    <row r="249" s="13" customFormat="1" customHeight="1" spans="1:1">
      <c r="A249" s="53"/>
    </row>
    <row r="250" s="13" customFormat="1" customHeight="1" spans="1:1">
      <c r="A250" s="53"/>
    </row>
    <row r="251" s="13" customFormat="1" customHeight="1" spans="1:1">
      <c r="A251" s="53"/>
    </row>
    <row r="252" s="13" customFormat="1" customHeight="1" spans="1:1">
      <c r="A252" s="53"/>
    </row>
    <row r="253" s="13" customFormat="1" customHeight="1" spans="1:1">
      <c r="A253" s="53"/>
    </row>
    <row r="254" s="13" customFormat="1" customHeight="1" spans="1:1">
      <c r="A254" s="53"/>
    </row>
    <row r="255" s="13" customFormat="1" customHeight="1" spans="1:1">
      <c r="A255" s="53"/>
    </row>
    <row r="256" s="13" customFormat="1" customHeight="1" spans="1:1">
      <c r="A256" s="53"/>
    </row>
    <row r="257" s="13" customFormat="1" customHeight="1" spans="1:1">
      <c r="A257" s="53"/>
    </row>
    <row r="258" s="13" customFormat="1" customHeight="1" spans="1:1">
      <c r="A258" s="53"/>
    </row>
    <row r="259" s="13" customFormat="1" customHeight="1" spans="1:1">
      <c r="A259" s="53"/>
    </row>
    <row r="260" s="13" customFormat="1" customHeight="1" spans="1:1">
      <c r="A260" s="53"/>
    </row>
    <row r="261" s="13" customFormat="1" customHeight="1" spans="1:1">
      <c r="A261" s="53"/>
    </row>
    <row r="262" s="13" customFormat="1" customHeight="1" spans="1:1">
      <c r="A262" s="53"/>
    </row>
    <row r="263" s="13" customFormat="1" customHeight="1" spans="1:1">
      <c r="A263" s="53"/>
    </row>
    <row r="264" s="13" customFormat="1" customHeight="1" spans="1:1">
      <c r="A264" s="53"/>
    </row>
    <row r="265" s="13" customFormat="1" customHeight="1" spans="1:1">
      <c r="A265" s="53"/>
    </row>
    <row r="266" s="13" customFormat="1" customHeight="1" spans="1:1">
      <c r="A266" s="53"/>
    </row>
    <row r="267" s="13" customFormat="1" customHeight="1" spans="1:1">
      <c r="A267" s="53"/>
    </row>
    <row r="268" s="13" customFormat="1" customHeight="1" spans="1:1">
      <c r="A268" s="53"/>
    </row>
    <row r="269" s="13" customFormat="1" customHeight="1" spans="1:1">
      <c r="A269" s="53"/>
    </row>
    <row r="270" s="13" customFormat="1" customHeight="1" spans="1:1">
      <c r="A270" s="53"/>
    </row>
    <row r="271" s="13" customFormat="1" customHeight="1" spans="1:1">
      <c r="A271" s="53"/>
    </row>
    <row r="272" s="13" customFormat="1" customHeight="1" spans="1:1">
      <c r="A272" s="53"/>
    </row>
    <row r="273" s="13" customFormat="1" customHeight="1" spans="1:1">
      <c r="A273" s="53"/>
    </row>
    <row r="274" s="13" customFormat="1" customHeight="1" spans="1:1">
      <c r="A274" s="53"/>
    </row>
    <row r="275" s="13" customFormat="1" customHeight="1" spans="1:1">
      <c r="A275" s="53"/>
    </row>
    <row r="276" s="13" customFormat="1" customHeight="1" spans="1:1">
      <c r="A276" s="53"/>
    </row>
    <row r="277" s="13" customFormat="1" customHeight="1" spans="1:1">
      <c r="A277" s="53"/>
    </row>
    <row r="278" s="13" customFormat="1" customHeight="1" spans="1:1">
      <c r="A278" s="53"/>
    </row>
    <row r="279" s="13" customFormat="1" customHeight="1" spans="1:1">
      <c r="A279" s="53"/>
    </row>
    <row r="280" s="13" customFormat="1" customHeight="1" spans="1:1">
      <c r="A280" s="53"/>
    </row>
    <row r="281" s="13" customFormat="1" customHeight="1" spans="1:1">
      <c r="A281" s="53"/>
    </row>
    <row r="282" s="13" customFormat="1" customHeight="1" spans="1:1">
      <c r="A282" s="53"/>
    </row>
    <row r="283" s="13" customFormat="1" customHeight="1" spans="1:1">
      <c r="A283" s="53"/>
    </row>
    <row r="284" s="13" customFormat="1" customHeight="1" spans="1:1">
      <c r="A284" s="53"/>
    </row>
    <row r="285" s="13" customFormat="1" customHeight="1" spans="1:1">
      <c r="A285" s="53"/>
    </row>
    <row r="286" s="13" customFormat="1" customHeight="1" spans="1:1">
      <c r="A286" s="53"/>
    </row>
    <row r="287" s="13" customFormat="1" customHeight="1" spans="1:1">
      <c r="A287" s="53"/>
    </row>
    <row r="288" s="13" customFormat="1" customHeight="1" spans="1:1">
      <c r="A288" s="53"/>
    </row>
    <row r="289" s="13" customFormat="1" customHeight="1" spans="1:1">
      <c r="A289" s="53"/>
    </row>
    <row r="290" s="13" customFormat="1" customHeight="1" spans="1:1">
      <c r="A290" s="53"/>
    </row>
    <row r="291" s="13" customFormat="1" customHeight="1" spans="1:1">
      <c r="A291" s="53"/>
    </row>
    <row r="292" s="13" customFormat="1" customHeight="1" spans="1:1">
      <c r="A292" s="53"/>
    </row>
    <row r="293" s="13" customFormat="1" customHeight="1" spans="1:1">
      <c r="A293" s="53"/>
    </row>
    <row r="294" s="13" customFormat="1" customHeight="1" spans="1:1">
      <c r="A294" s="53"/>
    </row>
    <row r="295" s="13" customFormat="1" customHeight="1" spans="1:1">
      <c r="A295" s="53"/>
    </row>
    <row r="296" s="13" customFormat="1" customHeight="1" spans="1:1">
      <c r="A296" s="53"/>
    </row>
    <row r="297" s="13" customFormat="1" customHeight="1" spans="1:1">
      <c r="A297" s="53"/>
    </row>
    <row r="298" s="13" customFormat="1" customHeight="1" spans="1:1">
      <c r="A298" s="53"/>
    </row>
    <row r="299" s="13" customFormat="1" customHeight="1" spans="1:1">
      <c r="A299" s="53"/>
    </row>
    <row r="300" s="13" customFormat="1" customHeight="1" spans="1:1">
      <c r="A300" s="53"/>
    </row>
    <row r="301" s="13" customFormat="1" customHeight="1" spans="1:1">
      <c r="A301" s="53"/>
    </row>
    <row r="302" s="13" customFormat="1" customHeight="1" spans="1:1">
      <c r="A302" s="53"/>
    </row>
    <row r="303" s="13" customFormat="1" customHeight="1" spans="1:1">
      <c r="A303" s="53"/>
    </row>
    <row r="304" s="13" customFormat="1" customHeight="1" spans="1:1">
      <c r="A304" s="53"/>
    </row>
    <row r="305" s="13" customFormat="1" customHeight="1" spans="1:1">
      <c r="A305" s="53"/>
    </row>
    <row r="306" s="13" customFormat="1" customHeight="1" spans="1:1">
      <c r="A306" s="53"/>
    </row>
    <row r="307" s="13" customFormat="1" customHeight="1" spans="1:1">
      <c r="A307" s="53"/>
    </row>
    <row r="308" s="13" customFormat="1" customHeight="1" spans="1:1">
      <c r="A308" s="53"/>
    </row>
    <row r="309" s="13" customFormat="1" customHeight="1" spans="1:1">
      <c r="A309" s="53"/>
    </row>
    <row r="310" s="13" customFormat="1" customHeight="1" spans="1:1">
      <c r="A310" s="53"/>
    </row>
    <row r="311" s="13" customFormat="1" customHeight="1" spans="1:1">
      <c r="A311" s="53"/>
    </row>
    <row r="312" s="13" customFormat="1" customHeight="1" spans="1:1">
      <c r="A312" s="53"/>
    </row>
    <row r="313" s="13" customFormat="1" customHeight="1" spans="1:1">
      <c r="A313" s="53"/>
    </row>
    <row r="314" s="13" customFormat="1" customHeight="1" spans="1:1">
      <c r="A314" s="53"/>
    </row>
    <row r="315" s="13" customFormat="1" customHeight="1" spans="1:1">
      <c r="A315" s="53"/>
    </row>
    <row r="316" s="13" customFormat="1" customHeight="1" spans="1:1">
      <c r="A316" s="53"/>
    </row>
    <row r="317" s="13" customFormat="1" customHeight="1" spans="1:1">
      <c r="A317" s="53"/>
    </row>
    <row r="318" s="13" customFormat="1" customHeight="1" spans="1:1">
      <c r="A318" s="53"/>
    </row>
    <row r="319" s="13" customFormat="1" customHeight="1" spans="1:1">
      <c r="A319" s="53"/>
    </row>
    <row r="320" s="13" customFormat="1" customHeight="1" spans="1:1">
      <c r="A320" s="53"/>
    </row>
    <row r="321" s="13" customFormat="1" customHeight="1" spans="1:1">
      <c r="A321" s="53"/>
    </row>
    <row r="322" s="13" customFormat="1" customHeight="1" spans="1:1">
      <c r="A322" s="53"/>
    </row>
    <row r="323" s="13" customFormat="1" customHeight="1" spans="1:1">
      <c r="A323" s="53"/>
    </row>
    <row r="324" s="13" customFormat="1" customHeight="1" spans="1:1">
      <c r="A324" s="53"/>
    </row>
    <row r="325" s="13" customFormat="1" customHeight="1" spans="1:1">
      <c r="A325" s="53"/>
    </row>
    <row r="326" s="13" customFormat="1" customHeight="1" spans="1:1">
      <c r="A326" s="53"/>
    </row>
    <row r="327" s="13" customFormat="1" customHeight="1" spans="1:1">
      <c r="A327" s="53"/>
    </row>
    <row r="328" s="13" customFormat="1" customHeight="1" spans="1:1">
      <c r="A328" s="53"/>
    </row>
    <row r="329" s="13" customFormat="1" customHeight="1" spans="1:1">
      <c r="A329" s="53"/>
    </row>
    <row r="330" s="13" customFormat="1" customHeight="1" spans="1:1">
      <c r="A330" s="53"/>
    </row>
    <row r="331" s="13" customFormat="1" customHeight="1" spans="1:1">
      <c r="A331" s="53"/>
    </row>
    <row r="332" s="13" customFormat="1" customHeight="1" spans="1:1">
      <c r="A332" s="53"/>
    </row>
    <row r="333" s="13" customFormat="1" customHeight="1" spans="1:1">
      <c r="A333" s="53"/>
    </row>
    <row r="334" s="13" customFormat="1" customHeight="1" spans="1:1">
      <c r="A334" s="53"/>
    </row>
    <row r="335" s="13" customFormat="1" customHeight="1" spans="1:1">
      <c r="A335" s="53"/>
    </row>
    <row r="336" s="13" customFormat="1" customHeight="1" spans="1:1">
      <c r="A336" s="53"/>
    </row>
    <row r="337" s="13" customFormat="1" customHeight="1" spans="1:1">
      <c r="A337" s="53"/>
    </row>
    <row r="338" s="13" customFormat="1" customHeight="1" spans="1:1">
      <c r="A338" s="53"/>
    </row>
    <row r="339" s="13" customFormat="1" customHeight="1" spans="1:1">
      <c r="A339" s="53"/>
    </row>
    <row r="340" s="13" customFormat="1" customHeight="1" spans="1:1">
      <c r="A340" s="53"/>
    </row>
    <row r="341" s="13" customFormat="1" customHeight="1" spans="1:1">
      <c r="A341" s="53"/>
    </row>
    <row r="342" s="13" customFormat="1" customHeight="1" spans="1:1">
      <c r="A342" s="53"/>
    </row>
    <row r="343" s="13" customFormat="1" customHeight="1" spans="1:1">
      <c r="A343" s="53"/>
    </row>
    <row r="344" s="13" customFormat="1" customHeight="1" spans="1:1">
      <c r="A344" s="53"/>
    </row>
    <row r="345" s="13" customFormat="1" customHeight="1" spans="1:1">
      <c r="A345" s="53"/>
    </row>
    <row r="346" s="13" customFormat="1" customHeight="1" spans="1:1">
      <c r="A346" s="53"/>
    </row>
    <row r="347" s="13" customFormat="1" customHeight="1" spans="1:1">
      <c r="A347" s="53"/>
    </row>
    <row r="348" s="13" customFormat="1" customHeight="1" spans="1:1">
      <c r="A348" s="53"/>
    </row>
    <row r="349" s="13" customFormat="1" customHeight="1" spans="1:1">
      <c r="A349" s="53"/>
    </row>
    <row r="350" s="13" customFormat="1" customHeight="1" spans="1:1">
      <c r="A350" s="53"/>
    </row>
    <row r="351" s="13" customFormat="1" customHeight="1" spans="1:1">
      <c r="A351" s="53"/>
    </row>
    <row r="352" s="13" customFormat="1" customHeight="1" spans="1:1">
      <c r="A352" s="53"/>
    </row>
    <row r="353" s="13" customFormat="1" customHeight="1" spans="1:1">
      <c r="A353" s="53"/>
    </row>
    <row r="354" s="13" customFormat="1" customHeight="1" spans="1:1">
      <c r="A354" s="53"/>
    </row>
    <row r="355" s="13" customFormat="1" customHeight="1" spans="1:1">
      <c r="A355" s="53"/>
    </row>
    <row r="356" s="13" customFormat="1" customHeight="1" spans="1:1">
      <c r="A356" s="53"/>
    </row>
    <row r="357" s="13" customFormat="1" customHeight="1" spans="1:1">
      <c r="A357" s="53"/>
    </row>
    <row r="358" s="13" customFormat="1" customHeight="1" spans="1:1">
      <c r="A358" s="53"/>
    </row>
    <row r="359" s="13" customFormat="1" customHeight="1" spans="1:1">
      <c r="A359" s="53"/>
    </row>
    <row r="360" s="13" customFormat="1" customHeight="1" spans="1:1">
      <c r="A360" s="53"/>
    </row>
    <row r="361" s="13" customFormat="1" customHeight="1" spans="1:1">
      <c r="A361" s="53"/>
    </row>
    <row r="362" s="13" customFormat="1" customHeight="1" spans="1:1">
      <c r="A362" s="53"/>
    </row>
    <row r="363" s="13" customFormat="1" customHeight="1" spans="1:1">
      <c r="A363" s="53"/>
    </row>
    <row r="364" s="13" customFormat="1" customHeight="1" spans="1:1">
      <c r="A364" s="53"/>
    </row>
    <row r="365" s="13" customFormat="1" customHeight="1" spans="1:1">
      <c r="A365" s="53"/>
    </row>
    <row r="366" s="13" customFormat="1" customHeight="1" spans="1:1">
      <c r="A366" s="53"/>
    </row>
    <row r="367" s="13" customFormat="1" customHeight="1" spans="1:1">
      <c r="A367" s="53"/>
    </row>
    <row r="368" s="13" customFormat="1" customHeight="1" spans="1:1">
      <c r="A368" s="53"/>
    </row>
    <row r="369" s="13" customFormat="1" customHeight="1" spans="1:1">
      <c r="A369" s="53"/>
    </row>
    <row r="370" s="13" customFormat="1" customHeight="1" spans="1:1">
      <c r="A370" s="53"/>
    </row>
    <row r="371" s="13" customFormat="1" customHeight="1" spans="1:1">
      <c r="A371" s="53"/>
    </row>
    <row r="372" s="13" customFormat="1" customHeight="1" spans="1:1">
      <c r="A372" s="53"/>
    </row>
    <row r="373" s="13" customFormat="1" customHeight="1" spans="1:1">
      <c r="A373" s="53"/>
    </row>
    <row r="374" s="13" customFormat="1" customHeight="1" spans="1:1">
      <c r="A374" s="53"/>
    </row>
    <row r="375" s="13" customFormat="1" customHeight="1" spans="1:1">
      <c r="A375" s="53"/>
    </row>
    <row r="376" s="13" customFormat="1" customHeight="1" spans="1:1">
      <c r="A376" s="53"/>
    </row>
    <row r="377" s="13" customFormat="1" customHeight="1" spans="1:1">
      <c r="A377" s="53"/>
    </row>
    <row r="378" s="13" customFormat="1" customHeight="1" spans="1:1">
      <c r="A378" s="53"/>
    </row>
    <row r="379" s="13" customFormat="1" customHeight="1" spans="1:1">
      <c r="A379" s="53"/>
    </row>
    <row r="380" s="13" customFormat="1" customHeight="1" spans="1:1">
      <c r="A380" s="53"/>
    </row>
    <row r="381" s="13" customFormat="1" customHeight="1" spans="1:1">
      <c r="A381" s="53"/>
    </row>
    <row r="382" s="13" customFormat="1" customHeight="1" spans="1:1">
      <c r="A382" s="53"/>
    </row>
    <row r="383" s="13" customFormat="1" customHeight="1" spans="1:1">
      <c r="A383" s="53"/>
    </row>
    <row r="384" s="13" customFormat="1" customHeight="1" spans="1:1">
      <c r="A384" s="53"/>
    </row>
    <row r="385" s="13" customFormat="1" customHeight="1" spans="1:1">
      <c r="A385" s="53"/>
    </row>
    <row r="386" s="13" customFormat="1" customHeight="1" spans="1:1">
      <c r="A386" s="53"/>
    </row>
    <row r="387" s="13" customFormat="1" customHeight="1" spans="1:1">
      <c r="A387" s="53"/>
    </row>
    <row r="388" s="13" customFormat="1" customHeight="1" spans="1:1">
      <c r="A388" s="53"/>
    </row>
    <row r="389" s="13" customFormat="1" customHeight="1" spans="1:1">
      <c r="A389" s="53"/>
    </row>
    <row r="390" s="13" customFormat="1" customHeight="1" spans="1:1">
      <c r="A390" s="53"/>
    </row>
    <row r="391" s="13" customFormat="1" customHeight="1" spans="1:1">
      <c r="A391" s="53"/>
    </row>
    <row r="392" s="13" customFormat="1" customHeight="1" spans="1:1">
      <c r="A392" s="53"/>
    </row>
    <row r="393" s="13" customFormat="1" customHeight="1" spans="1:1">
      <c r="A393" s="53"/>
    </row>
    <row r="394" s="13" customFormat="1" customHeight="1" spans="1:1">
      <c r="A394" s="53"/>
    </row>
    <row r="395" s="13" customFormat="1" customHeight="1" spans="1:1">
      <c r="A395" s="53"/>
    </row>
    <row r="396" s="13" customFormat="1" customHeight="1" spans="1:1">
      <c r="A396" s="53"/>
    </row>
    <row r="397" s="13" customFormat="1" customHeight="1" spans="1:1">
      <c r="A397" s="53"/>
    </row>
    <row r="398" s="13" customFormat="1" customHeight="1" spans="1:1">
      <c r="A398" s="53"/>
    </row>
    <row r="399" s="13" customFormat="1" customHeight="1" spans="1:1">
      <c r="A399" s="53"/>
    </row>
    <row r="400" s="13" customFormat="1" customHeight="1" spans="1:1">
      <c r="A400" s="53"/>
    </row>
    <row r="401" s="13" customFormat="1" customHeight="1" spans="1:1">
      <c r="A401" s="53"/>
    </row>
    <row r="402" s="13" customFormat="1" customHeight="1" spans="1:1">
      <c r="A402" s="53"/>
    </row>
    <row r="403" s="13" customFormat="1" customHeight="1" spans="1:1">
      <c r="A403" s="53"/>
    </row>
    <row r="404" s="13" customFormat="1" customHeight="1" spans="1:1">
      <c r="A404" s="53"/>
    </row>
    <row r="405" s="13" customFormat="1" customHeight="1" spans="1:1">
      <c r="A405" s="53"/>
    </row>
  </sheetData>
  <mergeCells count="10">
    <mergeCell ref="A1:Q1"/>
    <mergeCell ref="D2:E2"/>
    <mergeCell ref="F2:G2"/>
    <mergeCell ref="H2:J2"/>
    <mergeCell ref="K2:L2"/>
    <mergeCell ref="M2:O2"/>
    <mergeCell ref="P2:Q2"/>
    <mergeCell ref="A2:A3"/>
    <mergeCell ref="B2:B3"/>
    <mergeCell ref="C2:C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2"/>
  <sheetViews>
    <sheetView workbookViewId="0">
      <selection activeCell="D2" sqref="$A2:$XFD3"/>
    </sheetView>
  </sheetViews>
  <sheetFormatPr defaultColWidth="9" defaultRowHeight="16" customHeight="1"/>
  <cols>
    <col min="1" max="1" width="22.625" style="15" customWidth="1"/>
    <col min="2" max="2" width="5.375" style="15" customWidth="1"/>
    <col min="3" max="4" width="7.375" style="15" customWidth="1"/>
    <col min="5" max="5" width="5.375" style="15" customWidth="1"/>
    <col min="6" max="6" width="7.375" style="15" customWidth="1"/>
    <col min="7" max="7" width="6.375" style="15" customWidth="1"/>
    <col min="8" max="8" width="7.375" style="15" customWidth="1"/>
    <col min="9" max="9" width="6.375" style="15" customWidth="1"/>
    <col min="10" max="10" width="6.375" style="17" customWidth="1"/>
    <col min="11" max="11" width="7.375" style="15" customWidth="1"/>
    <col min="12" max="12" width="6.375" style="15" customWidth="1"/>
    <col min="13" max="13" width="8.375" style="15" customWidth="1"/>
    <col min="14" max="14" width="6.375" style="15" customWidth="1"/>
    <col min="15" max="15" width="6.375" style="17" customWidth="1"/>
    <col min="16" max="16" width="7.375" style="15" customWidth="1"/>
    <col min="17" max="17" width="5.375" style="15" customWidth="1"/>
    <col min="18" max="16384" width="9" style="15"/>
  </cols>
  <sheetData>
    <row r="1" s="13" customFormat="1" ht="39" customHeight="1" spans="1:17">
      <c r="A1" s="19" t="s">
        <v>161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="14" customFormat="1" customHeight="1" spans="1:17">
      <c r="A2" s="21" t="s">
        <v>6</v>
      </c>
      <c r="B2" s="21" t="s">
        <v>4</v>
      </c>
      <c r="C2" s="21" t="s">
        <v>93</v>
      </c>
      <c r="D2" s="21" t="s">
        <v>94</v>
      </c>
      <c r="E2" s="22"/>
      <c r="F2" s="21" t="s">
        <v>95</v>
      </c>
      <c r="G2" s="22"/>
      <c r="H2" s="23" t="s">
        <v>96</v>
      </c>
      <c r="I2" s="31"/>
      <c r="J2" s="32"/>
      <c r="K2" s="21" t="s">
        <v>97</v>
      </c>
      <c r="L2" s="22"/>
      <c r="M2" s="39" t="s">
        <v>98</v>
      </c>
      <c r="N2" s="31"/>
      <c r="O2" s="32"/>
      <c r="P2" s="21" t="s">
        <v>99</v>
      </c>
      <c r="Q2" s="22"/>
    </row>
    <row r="3" s="14" customFormat="1" customHeight="1" spans="1:17">
      <c r="A3" s="21"/>
      <c r="B3" s="21"/>
      <c r="C3" s="21"/>
      <c r="D3" s="24" t="s">
        <v>100</v>
      </c>
      <c r="E3" s="25" t="s">
        <v>101</v>
      </c>
      <c r="F3" s="24" t="s">
        <v>100</v>
      </c>
      <c r="G3" s="25" t="s">
        <v>101</v>
      </c>
      <c r="H3" s="24" t="s">
        <v>100</v>
      </c>
      <c r="I3" s="25" t="s">
        <v>101</v>
      </c>
      <c r="J3" s="33" t="s">
        <v>5</v>
      </c>
      <c r="K3" s="24" t="s">
        <v>100</v>
      </c>
      <c r="L3" s="25" t="s">
        <v>101</v>
      </c>
      <c r="M3" s="24" t="s">
        <v>100</v>
      </c>
      <c r="N3" s="25" t="s">
        <v>101</v>
      </c>
      <c r="O3" s="40" t="s">
        <v>5</v>
      </c>
      <c r="P3" s="24" t="s">
        <v>100</v>
      </c>
      <c r="Q3" s="25" t="s">
        <v>101</v>
      </c>
    </row>
    <row r="4" s="15" customFormat="1" customHeight="1" spans="1:17">
      <c r="A4" s="36" t="s">
        <v>37</v>
      </c>
      <c r="B4" s="36" t="s">
        <v>45</v>
      </c>
      <c r="C4" s="36">
        <v>482</v>
      </c>
      <c r="D4" s="37">
        <v>0.526970954356846</v>
      </c>
      <c r="E4" s="38">
        <f t="shared" ref="E4:E14" si="0">D4*C4</f>
        <v>254</v>
      </c>
      <c r="F4" s="37">
        <v>0.429460580912863</v>
      </c>
      <c r="G4" s="38">
        <f t="shared" ref="G4:G14" si="1">F4*C4</f>
        <v>207</v>
      </c>
      <c r="H4" s="37">
        <v>0.956431535269709</v>
      </c>
      <c r="I4" s="38">
        <f t="shared" ref="I4:I14" si="2">H4*C4</f>
        <v>461</v>
      </c>
      <c r="J4" s="41">
        <f>RANK(H4,H:H)</f>
        <v>1</v>
      </c>
      <c r="K4" s="37">
        <v>0.0435684647302905</v>
      </c>
      <c r="L4" s="38">
        <f t="shared" ref="L4:L14" si="3">K4*C4</f>
        <v>21</v>
      </c>
      <c r="M4" s="37">
        <v>1</v>
      </c>
      <c r="N4" s="38">
        <f t="shared" ref="N4:N14" si="4">M4*C4</f>
        <v>482</v>
      </c>
      <c r="O4" s="41">
        <f>RANK(M4,M:M)</f>
        <v>1</v>
      </c>
      <c r="P4" s="37">
        <v>0</v>
      </c>
      <c r="Q4" s="43">
        <f t="shared" ref="Q4:Q14" si="5">P4*C4</f>
        <v>0</v>
      </c>
    </row>
    <row r="5" s="15" customFormat="1" customHeight="1" spans="1:17">
      <c r="A5" s="36" t="s">
        <v>46</v>
      </c>
      <c r="B5" s="36" t="s">
        <v>45</v>
      </c>
      <c r="C5" s="36">
        <v>48</v>
      </c>
      <c r="D5" s="37">
        <v>0.208333333333333</v>
      </c>
      <c r="E5" s="38">
        <f t="shared" si="0"/>
        <v>9.99999999999998</v>
      </c>
      <c r="F5" s="37">
        <v>0.375</v>
      </c>
      <c r="G5" s="38">
        <f t="shared" si="1"/>
        <v>18</v>
      </c>
      <c r="H5" s="37">
        <v>0.583333333333333</v>
      </c>
      <c r="I5" s="38">
        <f t="shared" si="2"/>
        <v>28</v>
      </c>
      <c r="J5" s="41">
        <f>RANK(H5,H:H)</f>
        <v>13</v>
      </c>
      <c r="K5" s="37">
        <v>0.416666666666667</v>
      </c>
      <c r="L5" s="38">
        <f t="shared" si="3"/>
        <v>20</v>
      </c>
      <c r="M5" s="37">
        <v>1</v>
      </c>
      <c r="N5" s="38">
        <f t="shared" si="4"/>
        <v>48</v>
      </c>
      <c r="O5" s="41">
        <f>RANK(M5,M:M)</f>
        <v>1</v>
      </c>
      <c r="P5" s="37">
        <v>0</v>
      </c>
      <c r="Q5" s="43">
        <f t="shared" si="5"/>
        <v>0</v>
      </c>
    </row>
    <row r="6" s="15" customFormat="1" customHeight="1" spans="1:17">
      <c r="A6" s="36" t="s">
        <v>47</v>
      </c>
      <c r="B6" s="36" t="s">
        <v>45</v>
      </c>
      <c r="C6" s="36">
        <v>65</v>
      </c>
      <c r="D6" s="37">
        <v>0.153846153846154</v>
      </c>
      <c r="E6" s="38">
        <f t="shared" si="0"/>
        <v>10</v>
      </c>
      <c r="F6" s="37">
        <v>0.323076923076923</v>
      </c>
      <c r="G6" s="38">
        <f t="shared" si="1"/>
        <v>21</v>
      </c>
      <c r="H6" s="37">
        <v>0.476923076923077</v>
      </c>
      <c r="I6" s="38">
        <f t="shared" si="2"/>
        <v>31</v>
      </c>
      <c r="J6" s="41">
        <f>RANK(H6,H:H)</f>
        <v>36</v>
      </c>
      <c r="K6" s="37">
        <v>0.523076923076923</v>
      </c>
      <c r="L6" s="38">
        <f t="shared" si="3"/>
        <v>34</v>
      </c>
      <c r="M6" s="37">
        <v>1</v>
      </c>
      <c r="N6" s="38">
        <f t="shared" si="4"/>
        <v>65</v>
      </c>
      <c r="O6" s="41">
        <f>RANK(M6,M:M)</f>
        <v>1</v>
      </c>
      <c r="P6" s="37">
        <v>0</v>
      </c>
      <c r="Q6" s="43">
        <f t="shared" si="5"/>
        <v>0</v>
      </c>
    </row>
    <row r="7" s="15" customFormat="1" customHeight="1" spans="1:17">
      <c r="A7" s="36" t="s">
        <v>29</v>
      </c>
      <c r="B7" s="36" t="s">
        <v>45</v>
      </c>
      <c r="C7" s="36">
        <v>39</v>
      </c>
      <c r="D7" s="37">
        <v>0.0256410256410256</v>
      </c>
      <c r="E7" s="38">
        <f t="shared" si="0"/>
        <v>0.999999999999998</v>
      </c>
      <c r="F7" s="37">
        <v>0.435897435897436</v>
      </c>
      <c r="G7" s="38">
        <f t="shared" si="1"/>
        <v>17</v>
      </c>
      <c r="H7" s="37">
        <v>0.461538461538462</v>
      </c>
      <c r="I7" s="38">
        <f t="shared" si="2"/>
        <v>18</v>
      </c>
      <c r="J7" s="41">
        <f>RANK(H7,H:H)</f>
        <v>37</v>
      </c>
      <c r="K7" s="37">
        <v>0.538461538461538</v>
      </c>
      <c r="L7" s="38">
        <f t="shared" si="3"/>
        <v>21</v>
      </c>
      <c r="M7" s="37">
        <v>1</v>
      </c>
      <c r="N7" s="38">
        <f t="shared" si="4"/>
        <v>39</v>
      </c>
      <c r="O7" s="41">
        <f>RANK(M7,M:M)</f>
        <v>1</v>
      </c>
      <c r="P7" s="37">
        <v>0</v>
      </c>
      <c r="Q7" s="43">
        <f t="shared" si="5"/>
        <v>0</v>
      </c>
    </row>
    <row r="8" s="15" customFormat="1" customHeight="1" spans="1:17">
      <c r="A8" s="36" t="s">
        <v>49</v>
      </c>
      <c r="B8" s="36" t="s">
        <v>45</v>
      </c>
      <c r="C8" s="36">
        <v>111</v>
      </c>
      <c r="D8" s="37">
        <v>0.0630630630630631</v>
      </c>
      <c r="E8" s="38">
        <f t="shared" si="0"/>
        <v>7</v>
      </c>
      <c r="F8" s="37">
        <v>0.333333333333333</v>
      </c>
      <c r="G8" s="38">
        <f t="shared" si="1"/>
        <v>37</v>
      </c>
      <c r="H8" s="37">
        <v>0.396396396396396</v>
      </c>
      <c r="I8" s="38">
        <f t="shared" si="2"/>
        <v>44</v>
      </c>
      <c r="J8" s="41">
        <f>RANK(H8,H:H)</f>
        <v>43</v>
      </c>
      <c r="K8" s="37">
        <v>0.603603603603604</v>
      </c>
      <c r="L8" s="38">
        <f t="shared" si="3"/>
        <v>67</v>
      </c>
      <c r="M8" s="37">
        <v>1</v>
      </c>
      <c r="N8" s="38">
        <f t="shared" si="4"/>
        <v>111</v>
      </c>
      <c r="O8" s="41">
        <f>RANK(M8,M:M)</f>
        <v>1</v>
      </c>
      <c r="P8" s="37">
        <v>0</v>
      </c>
      <c r="Q8" s="43">
        <f t="shared" si="5"/>
        <v>0</v>
      </c>
    </row>
    <row r="9" s="15" customFormat="1" customHeight="1" spans="1:17">
      <c r="A9" s="36" t="s">
        <v>31</v>
      </c>
      <c r="B9" s="36" t="s">
        <v>45</v>
      </c>
      <c r="C9" s="36">
        <v>65</v>
      </c>
      <c r="D9" s="37">
        <v>0.292307692307692</v>
      </c>
      <c r="E9" s="38">
        <f t="shared" si="0"/>
        <v>19</v>
      </c>
      <c r="F9" s="37">
        <v>0.215384615384615</v>
      </c>
      <c r="G9" s="38">
        <f t="shared" si="1"/>
        <v>14</v>
      </c>
      <c r="H9" s="37">
        <v>0.507692307692307</v>
      </c>
      <c r="I9" s="38">
        <f t="shared" si="2"/>
        <v>33</v>
      </c>
      <c r="J9" s="41">
        <f>RANK(H9,H:H)</f>
        <v>29</v>
      </c>
      <c r="K9" s="37">
        <v>0.492307692307692</v>
      </c>
      <c r="L9" s="38">
        <f t="shared" si="3"/>
        <v>32</v>
      </c>
      <c r="M9" s="37">
        <v>0.999999999999999</v>
      </c>
      <c r="N9" s="38">
        <f t="shared" si="4"/>
        <v>64.9999999999999</v>
      </c>
      <c r="O9" s="41">
        <f>RANK(M9,M:M)</f>
        <v>6</v>
      </c>
      <c r="P9" s="37">
        <v>0</v>
      </c>
      <c r="Q9" s="43">
        <f t="shared" si="5"/>
        <v>0</v>
      </c>
    </row>
    <row r="10" s="15" customFormat="1" customHeight="1" spans="1:17">
      <c r="A10" s="36" t="s">
        <v>52</v>
      </c>
      <c r="B10" s="36" t="s">
        <v>45</v>
      </c>
      <c r="C10" s="36">
        <v>1477</v>
      </c>
      <c r="D10" s="37">
        <v>0.165199729180772</v>
      </c>
      <c r="E10" s="38">
        <f t="shared" si="0"/>
        <v>244</v>
      </c>
      <c r="F10" s="37">
        <v>0.499661475964794</v>
      </c>
      <c r="G10" s="38">
        <f t="shared" si="1"/>
        <v>738.000000000001</v>
      </c>
      <c r="H10" s="37">
        <v>0.664861205145566</v>
      </c>
      <c r="I10" s="38">
        <f t="shared" si="2"/>
        <v>982.000000000001</v>
      </c>
      <c r="J10" s="41">
        <f>RANK(H10,H:H)</f>
        <v>5</v>
      </c>
      <c r="K10" s="37">
        <v>0.333784698713609</v>
      </c>
      <c r="L10" s="38">
        <f t="shared" si="3"/>
        <v>493.000000000001</v>
      </c>
      <c r="M10" s="37">
        <v>0.998645903859175</v>
      </c>
      <c r="N10" s="38">
        <f t="shared" si="4"/>
        <v>1475</v>
      </c>
      <c r="O10" s="41">
        <f>RANK(M10,M:M)</f>
        <v>7</v>
      </c>
      <c r="P10" s="37">
        <v>0.001354096140826</v>
      </c>
      <c r="Q10" s="43">
        <f t="shared" si="5"/>
        <v>2</v>
      </c>
    </row>
    <row r="11" s="15" customFormat="1" customHeight="1" spans="1:17">
      <c r="A11" s="36" t="s">
        <v>55</v>
      </c>
      <c r="B11" s="36" t="s">
        <v>45</v>
      </c>
      <c r="C11" s="36">
        <v>2882</v>
      </c>
      <c r="D11" s="37">
        <v>0.141915336571825</v>
      </c>
      <c r="E11" s="38">
        <f t="shared" si="0"/>
        <v>409</v>
      </c>
      <c r="F11" s="37">
        <v>0.362595419847328</v>
      </c>
      <c r="G11" s="38">
        <f t="shared" si="1"/>
        <v>1045</v>
      </c>
      <c r="H11" s="37">
        <v>0.504510756419153</v>
      </c>
      <c r="I11" s="38">
        <f t="shared" si="2"/>
        <v>1454</v>
      </c>
      <c r="J11" s="41">
        <f>RANK(H11,H:H)</f>
        <v>31</v>
      </c>
      <c r="K11" s="37">
        <v>0.486120749479528</v>
      </c>
      <c r="L11" s="38">
        <f t="shared" si="3"/>
        <v>1401</v>
      </c>
      <c r="M11" s="37">
        <v>0.990631505898681</v>
      </c>
      <c r="N11" s="38">
        <f t="shared" si="4"/>
        <v>2855</v>
      </c>
      <c r="O11" s="41">
        <f>RANK(M11,M:M)</f>
        <v>8</v>
      </c>
      <c r="P11" s="37">
        <v>0.00936849410131853</v>
      </c>
      <c r="Q11" s="43">
        <f t="shared" si="5"/>
        <v>27</v>
      </c>
    </row>
    <row r="12" s="15" customFormat="1" customHeight="1" spans="1:17">
      <c r="A12" s="36" t="s">
        <v>57</v>
      </c>
      <c r="B12" s="36" t="s">
        <v>45</v>
      </c>
      <c r="C12" s="36">
        <v>2061</v>
      </c>
      <c r="D12" s="37">
        <v>0.123241145075206</v>
      </c>
      <c r="E12" s="38">
        <f t="shared" si="0"/>
        <v>254</v>
      </c>
      <c r="F12" s="37">
        <v>0.445414847161572</v>
      </c>
      <c r="G12" s="38">
        <f t="shared" si="1"/>
        <v>918</v>
      </c>
      <c r="H12" s="37">
        <v>0.568655992236778</v>
      </c>
      <c r="I12" s="38">
        <f t="shared" si="2"/>
        <v>1172</v>
      </c>
      <c r="J12" s="41">
        <f>RANK(H12,H:H)</f>
        <v>16</v>
      </c>
      <c r="K12" s="37">
        <v>0.421639980591946</v>
      </c>
      <c r="L12" s="38">
        <f t="shared" si="3"/>
        <v>869.000000000001</v>
      </c>
      <c r="M12" s="37">
        <v>0.990295972828724</v>
      </c>
      <c r="N12" s="38">
        <f t="shared" si="4"/>
        <v>2041</v>
      </c>
      <c r="O12" s="41">
        <f>RANK(M12,M:M)</f>
        <v>9</v>
      </c>
      <c r="P12" s="37">
        <v>0.00970402717127608</v>
      </c>
      <c r="Q12" s="43">
        <f t="shared" si="5"/>
        <v>20</v>
      </c>
    </row>
    <row r="13" s="15" customFormat="1" customHeight="1" spans="1:17">
      <c r="A13" s="36" t="s">
        <v>10</v>
      </c>
      <c r="B13" s="36" t="s">
        <v>45</v>
      </c>
      <c r="C13" s="36">
        <v>101</v>
      </c>
      <c r="D13" s="37">
        <v>0.148514851485149</v>
      </c>
      <c r="E13" s="38">
        <f t="shared" si="0"/>
        <v>15</v>
      </c>
      <c r="F13" s="37">
        <v>0.356435643564356</v>
      </c>
      <c r="G13" s="38">
        <f t="shared" si="1"/>
        <v>36</v>
      </c>
      <c r="H13" s="37">
        <v>0.504950495049505</v>
      </c>
      <c r="I13" s="38">
        <f t="shared" si="2"/>
        <v>51</v>
      </c>
      <c r="J13" s="41">
        <f>RANK(H13,H:H)</f>
        <v>30</v>
      </c>
      <c r="K13" s="37">
        <v>0.485148514851485</v>
      </c>
      <c r="L13" s="38">
        <f t="shared" si="3"/>
        <v>49</v>
      </c>
      <c r="M13" s="37">
        <v>0.99009900990099</v>
      </c>
      <c r="N13" s="38">
        <f t="shared" si="4"/>
        <v>100</v>
      </c>
      <c r="O13" s="41">
        <f>RANK(M13,M:M)</f>
        <v>10</v>
      </c>
      <c r="P13" s="37">
        <v>0.0099009900990099</v>
      </c>
      <c r="Q13" s="43">
        <f t="shared" si="5"/>
        <v>1</v>
      </c>
    </row>
    <row r="14" s="15" customFormat="1" customHeight="1" spans="1:17">
      <c r="A14" s="36" t="s">
        <v>162</v>
      </c>
      <c r="B14" s="36" t="s">
        <v>45</v>
      </c>
      <c r="C14" s="36">
        <v>1163</v>
      </c>
      <c r="D14" s="37">
        <v>0.126397248495271</v>
      </c>
      <c r="E14" s="38">
        <f t="shared" si="0"/>
        <v>147</v>
      </c>
      <c r="F14" s="37">
        <v>0.395528804815133</v>
      </c>
      <c r="G14" s="38">
        <f t="shared" si="1"/>
        <v>460</v>
      </c>
      <c r="H14" s="37">
        <v>0.521926053310404</v>
      </c>
      <c r="I14" s="38">
        <f t="shared" si="2"/>
        <v>607</v>
      </c>
      <c r="J14" s="41">
        <f>RANK(H14,H:H)</f>
        <v>25</v>
      </c>
      <c r="K14" s="37">
        <v>0.467755803955288</v>
      </c>
      <c r="L14" s="38">
        <f t="shared" si="3"/>
        <v>544</v>
      </c>
      <c r="M14" s="37">
        <v>0.989681857265692</v>
      </c>
      <c r="N14" s="38">
        <f t="shared" si="4"/>
        <v>1151</v>
      </c>
      <c r="O14" s="41">
        <f>RANK(M14,M:M)</f>
        <v>11</v>
      </c>
      <c r="P14" s="37">
        <v>0.0103181427343078</v>
      </c>
      <c r="Q14" s="43">
        <f t="shared" si="5"/>
        <v>12</v>
      </c>
    </row>
    <row r="15" s="15" customFormat="1" customHeight="1" spans="1:17">
      <c r="A15" s="36" t="s">
        <v>103</v>
      </c>
      <c r="B15" s="36" t="s">
        <v>45</v>
      </c>
      <c r="C15" s="36">
        <v>1036</v>
      </c>
      <c r="D15" s="37">
        <v>0.126447876447876</v>
      </c>
      <c r="E15" s="38">
        <v>131</v>
      </c>
      <c r="F15" s="37">
        <v>0.400579150579151</v>
      </c>
      <c r="G15" s="38">
        <v>415</v>
      </c>
      <c r="H15" s="37">
        <v>0.527027027027027</v>
      </c>
      <c r="I15" s="38">
        <v>546</v>
      </c>
      <c r="J15" s="41">
        <f>RANK(H15,H:H)</f>
        <v>22</v>
      </c>
      <c r="K15" s="37">
        <v>0.463032472972973</v>
      </c>
      <c r="L15" s="38">
        <v>479</v>
      </c>
      <c r="M15" s="37">
        <v>0.989382239382239</v>
      </c>
      <c r="N15" s="38">
        <v>1025</v>
      </c>
      <c r="O15" s="41">
        <f>RANK(M15,M:M)</f>
        <v>12</v>
      </c>
      <c r="P15" s="42">
        <v>0.0106177606177607</v>
      </c>
      <c r="Q15" s="43">
        <v>11</v>
      </c>
    </row>
    <row r="16" s="15" customFormat="1" customHeight="1" spans="1:17">
      <c r="A16" s="36" t="s">
        <v>106</v>
      </c>
      <c r="B16" s="36" t="s">
        <v>45</v>
      </c>
      <c r="C16" s="36">
        <v>469</v>
      </c>
      <c r="D16" s="37">
        <v>0.134328358208955</v>
      </c>
      <c r="E16" s="38">
        <f t="shared" ref="E16:E52" si="6">D16*C16</f>
        <v>62.9999999999999</v>
      </c>
      <c r="F16" s="37">
        <v>0.458422174840085</v>
      </c>
      <c r="G16" s="38">
        <f t="shared" ref="G16:G52" si="7">F16*C16</f>
        <v>215</v>
      </c>
      <c r="H16" s="37">
        <v>0.59275053304904</v>
      </c>
      <c r="I16" s="38">
        <f t="shared" ref="I16:I52" si="8">H16*C16</f>
        <v>278</v>
      </c>
      <c r="J16" s="41">
        <f>RANK(H16,H:H)</f>
        <v>11</v>
      </c>
      <c r="K16" s="37">
        <v>0.396588486140725</v>
      </c>
      <c r="L16" s="38">
        <f t="shared" ref="L16:L52" si="9">K16*C16</f>
        <v>186</v>
      </c>
      <c r="M16" s="37">
        <v>0.989339019189765</v>
      </c>
      <c r="N16" s="38">
        <f t="shared" ref="N16:N52" si="10">M16*C16</f>
        <v>464</v>
      </c>
      <c r="O16" s="41">
        <f>RANK(M16,M:M)</f>
        <v>13</v>
      </c>
      <c r="P16" s="37">
        <v>0.0106609808102345</v>
      </c>
      <c r="Q16" s="43">
        <f t="shared" ref="Q16:Q52" si="11">P16*C16</f>
        <v>4.99999999999998</v>
      </c>
    </row>
    <row r="17" s="15" customFormat="1" customHeight="1" spans="1:17">
      <c r="A17" s="36" t="s">
        <v>163</v>
      </c>
      <c r="B17" s="36" t="s">
        <v>45</v>
      </c>
      <c r="C17" s="36">
        <v>713</v>
      </c>
      <c r="D17" s="37">
        <v>0.141655</v>
      </c>
      <c r="E17" s="38">
        <f t="shared" si="6"/>
        <v>101.000015</v>
      </c>
      <c r="F17" s="37">
        <v>0.423562412342216</v>
      </c>
      <c r="G17" s="38">
        <f t="shared" si="7"/>
        <v>302</v>
      </c>
      <c r="H17" s="37">
        <v>0.565217391304348</v>
      </c>
      <c r="I17" s="38">
        <f t="shared" si="8"/>
        <v>403</v>
      </c>
      <c r="J17" s="41">
        <f>RANK(H17,H:H)</f>
        <v>17</v>
      </c>
      <c r="K17" s="37">
        <v>0.423562412342216</v>
      </c>
      <c r="L17" s="38">
        <f t="shared" si="9"/>
        <v>302</v>
      </c>
      <c r="M17" s="37">
        <v>0.988779803646564</v>
      </c>
      <c r="N17" s="38">
        <f t="shared" si="10"/>
        <v>705</v>
      </c>
      <c r="O17" s="41">
        <f>RANK(M17,M:M)</f>
        <v>14</v>
      </c>
      <c r="P17" s="37">
        <v>0.0112201963534362</v>
      </c>
      <c r="Q17" s="43">
        <f t="shared" si="11"/>
        <v>8.00000000000001</v>
      </c>
    </row>
    <row r="18" s="15" customFormat="1" customHeight="1" spans="1:17">
      <c r="A18" s="36" t="s">
        <v>28</v>
      </c>
      <c r="B18" s="36" t="s">
        <v>45</v>
      </c>
      <c r="C18" s="36">
        <v>717</v>
      </c>
      <c r="D18" s="37">
        <v>0.125523012552301</v>
      </c>
      <c r="E18" s="38">
        <f t="shared" si="6"/>
        <v>89.9999999999998</v>
      </c>
      <c r="F18" s="37">
        <v>0.458856345885635</v>
      </c>
      <c r="G18" s="38">
        <f t="shared" si="7"/>
        <v>329</v>
      </c>
      <c r="H18" s="37">
        <v>0.584379358437936</v>
      </c>
      <c r="I18" s="38">
        <f t="shared" si="8"/>
        <v>419</v>
      </c>
      <c r="J18" s="41">
        <f>RANK(H18,H:H)</f>
        <v>12</v>
      </c>
      <c r="K18" s="37">
        <v>0.403068340306834</v>
      </c>
      <c r="L18" s="38">
        <f t="shared" si="9"/>
        <v>289</v>
      </c>
      <c r="M18" s="37">
        <v>0.98744769874477</v>
      </c>
      <c r="N18" s="38">
        <f t="shared" si="10"/>
        <v>708</v>
      </c>
      <c r="O18" s="41">
        <f>RANK(M18,M:M)</f>
        <v>15</v>
      </c>
      <c r="P18" s="37">
        <v>0.0125523012552301</v>
      </c>
      <c r="Q18" s="43">
        <f t="shared" si="11"/>
        <v>8.99999999999998</v>
      </c>
    </row>
    <row r="19" s="15" customFormat="1" customHeight="1" spans="1:17">
      <c r="A19" s="36" t="s">
        <v>105</v>
      </c>
      <c r="B19" s="36" t="s">
        <v>45</v>
      </c>
      <c r="C19" s="36">
        <v>2608</v>
      </c>
      <c r="D19" s="37">
        <v>0.10851226993865</v>
      </c>
      <c r="E19" s="38">
        <f t="shared" si="6"/>
        <v>282.999999999999</v>
      </c>
      <c r="F19" s="37">
        <v>0.416411042944785</v>
      </c>
      <c r="G19" s="38">
        <f t="shared" si="7"/>
        <v>1086</v>
      </c>
      <c r="H19" s="37">
        <v>0.524923312883435</v>
      </c>
      <c r="I19" s="38">
        <f t="shared" si="8"/>
        <v>1369</v>
      </c>
      <c r="J19" s="41">
        <f>RANK(H19,H:H)</f>
        <v>23</v>
      </c>
      <c r="K19" s="37">
        <v>0.462423312883436</v>
      </c>
      <c r="L19" s="38">
        <f t="shared" si="9"/>
        <v>1206</v>
      </c>
      <c r="M19" s="37">
        <v>0.987346625766871</v>
      </c>
      <c r="N19" s="38">
        <f t="shared" si="10"/>
        <v>2575</v>
      </c>
      <c r="O19" s="41">
        <f>RANK(M19,M:M)</f>
        <v>16</v>
      </c>
      <c r="P19" s="37">
        <v>0.0126533742331288</v>
      </c>
      <c r="Q19" s="43">
        <f t="shared" si="11"/>
        <v>32.9999999999999</v>
      </c>
    </row>
    <row r="20" s="15" customFormat="1" customHeight="1" spans="1:17">
      <c r="A20" s="36" t="s">
        <v>30</v>
      </c>
      <c r="B20" s="36" t="s">
        <v>45</v>
      </c>
      <c r="C20" s="36">
        <v>311</v>
      </c>
      <c r="D20" s="37">
        <v>0.0643086816720257</v>
      </c>
      <c r="E20" s="38">
        <f t="shared" si="6"/>
        <v>20</v>
      </c>
      <c r="F20" s="37">
        <v>0.308681672025723</v>
      </c>
      <c r="G20" s="38">
        <f t="shared" si="7"/>
        <v>95.9999999999999</v>
      </c>
      <c r="H20" s="37">
        <v>0.372990353697749</v>
      </c>
      <c r="I20" s="38">
        <f t="shared" si="8"/>
        <v>116</v>
      </c>
      <c r="J20" s="41">
        <f>RANK(H20,H:H)</f>
        <v>44</v>
      </c>
      <c r="K20" s="37">
        <v>0.614147909967846</v>
      </c>
      <c r="L20" s="38">
        <f t="shared" si="9"/>
        <v>191</v>
      </c>
      <c r="M20" s="37">
        <v>0.987138263665595</v>
      </c>
      <c r="N20" s="38">
        <f t="shared" si="10"/>
        <v>307</v>
      </c>
      <c r="O20" s="41">
        <f>RANK(M20,M:M)</f>
        <v>17</v>
      </c>
      <c r="P20" s="37">
        <v>0.0128617363344051</v>
      </c>
      <c r="Q20" s="43">
        <f t="shared" si="11"/>
        <v>3.99999999999999</v>
      </c>
    </row>
    <row r="21" s="15" customFormat="1" customHeight="1" spans="1:17">
      <c r="A21" s="36" t="s">
        <v>164</v>
      </c>
      <c r="B21" s="36" t="s">
        <v>45</v>
      </c>
      <c r="C21" s="36">
        <v>1818</v>
      </c>
      <c r="D21" s="37">
        <v>0.112211221122112</v>
      </c>
      <c r="E21" s="38">
        <f t="shared" si="6"/>
        <v>204</v>
      </c>
      <c r="F21" s="37">
        <v>0.395489548954895</v>
      </c>
      <c r="G21" s="38">
        <f t="shared" si="7"/>
        <v>718.999999999999</v>
      </c>
      <c r="H21" s="37">
        <v>0.507700770077007</v>
      </c>
      <c r="I21" s="38">
        <f t="shared" si="8"/>
        <v>922.999999999999</v>
      </c>
      <c r="J21" s="41">
        <f>RANK(H21,H:H)</f>
        <v>28</v>
      </c>
      <c r="K21" s="37">
        <v>0.478547854785479</v>
      </c>
      <c r="L21" s="38">
        <f t="shared" si="9"/>
        <v>870.000000000001</v>
      </c>
      <c r="M21" s="37">
        <v>0.986248624862486</v>
      </c>
      <c r="N21" s="38">
        <f t="shared" si="10"/>
        <v>1793</v>
      </c>
      <c r="O21" s="41">
        <f>RANK(M21,M:M)</f>
        <v>18</v>
      </c>
      <c r="P21" s="37">
        <v>0.0137513751375138</v>
      </c>
      <c r="Q21" s="43">
        <f t="shared" si="11"/>
        <v>25.0000000000001</v>
      </c>
    </row>
    <row r="22" s="15" customFormat="1" customHeight="1" spans="1:17">
      <c r="A22" s="36" t="s">
        <v>150</v>
      </c>
      <c r="B22" s="36" t="s">
        <v>45</v>
      </c>
      <c r="C22" s="36">
        <v>143</v>
      </c>
      <c r="D22" s="37">
        <v>0.118881118881119</v>
      </c>
      <c r="E22" s="38">
        <f t="shared" si="6"/>
        <v>17</v>
      </c>
      <c r="F22" s="37">
        <v>0.433566433566434</v>
      </c>
      <c r="G22" s="38">
        <f t="shared" si="7"/>
        <v>62.0000000000001</v>
      </c>
      <c r="H22" s="37">
        <v>0.552447552447553</v>
      </c>
      <c r="I22" s="38">
        <f t="shared" si="8"/>
        <v>79.0000000000001</v>
      </c>
      <c r="J22" s="41">
        <f>RANK(H22,H:H)</f>
        <v>19</v>
      </c>
      <c r="K22" s="37">
        <v>0.433566433566434</v>
      </c>
      <c r="L22" s="38">
        <f t="shared" si="9"/>
        <v>62.0000000000001</v>
      </c>
      <c r="M22" s="37">
        <v>0.986013986013987</v>
      </c>
      <c r="N22" s="38">
        <f t="shared" si="10"/>
        <v>141</v>
      </c>
      <c r="O22" s="41">
        <f>RANK(M22,M:M)</f>
        <v>19</v>
      </c>
      <c r="P22" s="37">
        <v>0.013986013986014</v>
      </c>
      <c r="Q22" s="43">
        <f t="shared" si="11"/>
        <v>2</v>
      </c>
    </row>
    <row r="23" s="15" customFormat="1" customHeight="1" spans="1:17">
      <c r="A23" s="36" t="s">
        <v>53</v>
      </c>
      <c r="B23" s="36" t="s">
        <v>45</v>
      </c>
      <c r="C23" s="36">
        <v>425</v>
      </c>
      <c r="D23" s="37">
        <v>0.0776470588235294</v>
      </c>
      <c r="E23" s="38">
        <f t="shared" si="6"/>
        <v>33</v>
      </c>
      <c r="F23" s="37">
        <v>0.576470588235294</v>
      </c>
      <c r="G23" s="38">
        <f t="shared" si="7"/>
        <v>245</v>
      </c>
      <c r="H23" s="37">
        <v>0.654117647058823</v>
      </c>
      <c r="I23" s="38">
        <f t="shared" si="8"/>
        <v>278</v>
      </c>
      <c r="J23" s="41">
        <f>RANK(H23,H:H)</f>
        <v>6</v>
      </c>
      <c r="K23" s="37">
        <v>0.331764705882353</v>
      </c>
      <c r="L23" s="38">
        <f t="shared" si="9"/>
        <v>141</v>
      </c>
      <c r="M23" s="37">
        <v>0.985882352941176</v>
      </c>
      <c r="N23" s="38">
        <f t="shared" si="10"/>
        <v>419</v>
      </c>
      <c r="O23" s="41">
        <f>RANK(M23,M:M)</f>
        <v>20</v>
      </c>
      <c r="P23" s="37">
        <v>0.0141176470588235</v>
      </c>
      <c r="Q23" s="43">
        <f t="shared" si="11"/>
        <v>5.99999999999999</v>
      </c>
    </row>
    <row r="24" s="15" customFormat="1" customHeight="1" spans="1:17">
      <c r="A24" s="36" t="s">
        <v>54</v>
      </c>
      <c r="B24" s="36" t="s">
        <v>45</v>
      </c>
      <c r="C24" s="36">
        <v>563</v>
      </c>
      <c r="D24" s="37">
        <v>0.182948490230906</v>
      </c>
      <c r="E24" s="38">
        <f t="shared" si="6"/>
        <v>103</v>
      </c>
      <c r="F24" s="37">
        <v>0.458259325044405</v>
      </c>
      <c r="G24" s="38">
        <f t="shared" si="7"/>
        <v>258</v>
      </c>
      <c r="H24" s="37">
        <v>0.641207815275311</v>
      </c>
      <c r="I24" s="38">
        <f t="shared" si="8"/>
        <v>361</v>
      </c>
      <c r="J24" s="41">
        <f>RANK(H24,H:H)</f>
        <v>7</v>
      </c>
      <c r="K24" s="37">
        <v>0.344582593250444</v>
      </c>
      <c r="L24" s="38">
        <f t="shared" si="9"/>
        <v>194</v>
      </c>
      <c r="M24" s="37">
        <v>0.985790408525755</v>
      </c>
      <c r="N24" s="38">
        <f t="shared" si="10"/>
        <v>555</v>
      </c>
      <c r="O24" s="41">
        <f>RANK(M24,M:M)</f>
        <v>21</v>
      </c>
      <c r="P24" s="37">
        <v>0.0142095914742451</v>
      </c>
      <c r="Q24" s="43">
        <f t="shared" si="11"/>
        <v>7.99999999999999</v>
      </c>
    </row>
    <row r="25" s="15" customFormat="1" customHeight="1" spans="1:17">
      <c r="A25" s="36" t="s">
        <v>56</v>
      </c>
      <c r="B25" s="36" t="s">
        <v>45</v>
      </c>
      <c r="C25" s="36">
        <v>410</v>
      </c>
      <c r="D25" s="37">
        <v>0.11219512195122</v>
      </c>
      <c r="E25" s="38">
        <f t="shared" si="6"/>
        <v>46.0000000000002</v>
      </c>
      <c r="F25" s="37">
        <v>0.517073170731707</v>
      </c>
      <c r="G25" s="38">
        <f t="shared" si="7"/>
        <v>212</v>
      </c>
      <c r="H25" s="37">
        <v>0.629268292682927</v>
      </c>
      <c r="I25" s="38">
        <f t="shared" si="8"/>
        <v>258</v>
      </c>
      <c r="J25" s="41">
        <f>RANK(H25,H:H)</f>
        <v>8</v>
      </c>
      <c r="K25" s="37">
        <v>0.35609756097561</v>
      </c>
      <c r="L25" s="38">
        <f t="shared" si="9"/>
        <v>146</v>
      </c>
      <c r="M25" s="37">
        <v>0.985365853658537</v>
      </c>
      <c r="N25" s="38">
        <f t="shared" si="10"/>
        <v>404</v>
      </c>
      <c r="O25" s="41">
        <f>RANK(M25,M:M)</f>
        <v>22</v>
      </c>
      <c r="P25" s="37">
        <v>0.0146341463414634</v>
      </c>
      <c r="Q25" s="43">
        <f t="shared" si="11"/>
        <v>5.99999999999999</v>
      </c>
    </row>
    <row r="26" s="15" customFormat="1" customHeight="1" spans="1:17">
      <c r="A26" s="36" t="s">
        <v>48</v>
      </c>
      <c r="B26" s="36" t="s">
        <v>45</v>
      </c>
      <c r="C26" s="36">
        <v>1507</v>
      </c>
      <c r="D26" s="37">
        <v>0.301924353019244</v>
      </c>
      <c r="E26" s="38">
        <f t="shared" si="6"/>
        <v>455.000000000001</v>
      </c>
      <c r="F26" s="37">
        <v>0.396814863968149</v>
      </c>
      <c r="G26" s="38">
        <f t="shared" si="7"/>
        <v>598.000000000001</v>
      </c>
      <c r="H26" s="37">
        <v>0.698739216987393</v>
      </c>
      <c r="I26" s="38">
        <f t="shared" si="8"/>
        <v>1053</v>
      </c>
      <c r="J26" s="41">
        <f>RANK(H26,H:H)</f>
        <v>2</v>
      </c>
      <c r="K26" s="37">
        <v>0.285998672859987</v>
      </c>
      <c r="L26" s="38">
        <f t="shared" si="9"/>
        <v>431</v>
      </c>
      <c r="M26" s="37">
        <v>0.98473788984738</v>
      </c>
      <c r="N26" s="38">
        <f t="shared" si="10"/>
        <v>1484</v>
      </c>
      <c r="O26" s="41">
        <f>RANK(M26,M:M)</f>
        <v>23</v>
      </c>
      <c r="P26" s="37">
        <v>0.0152621101526211</v>
      </c>
      <c r="Q26" s="43">
        <f t="shared" si="11"/>
        <v>23</v>
      </c>
    </row>
    <row r="27" s="15" customFormat="1" customHeight="1" spans="1:17">
      <c r="A27" s="36" t="s">
        <v>50</v>
      </c>
      <c r="B27" s="36" t="s">
        <v>45</v>
      </c>
      <c r="C27" s="36">
        <v>310</v>
      </c>
      <c r="D27" s="37">
        <v>0.245161290322581</v>
      </c>
      <c r="E27" s="38">
        <f t="shared" si="6"/>
        <v>76.0000000000001</v>
      </c>
      <c r="F27" s="37">
        <v>0.425806451612903</v>
      </c>
      <c r="G27" s="38">
        <f t="shared" si="7"/>
        <v>132</v>
      </c>
      <c r="H27" s="37">
        <v>0.670967741935484</v>
      </c>
      <c r="I27" s="38">
        <f t="shared" si="8"/>
        <v>208</v>
      </c>
      <c r="J27" s="41">
        <f>RANK(H27,H:H)</f>
        <v>3</v>
      </c>
      <c r="K27" s="37">
        <v>0.312903225806452</v>
      </c>
      <c r="L27" s="38">
        <f t="shared" si="9"/>
        <v>97.0000000000001</v>
      </c>
      <c r="M27" s="37">
        <v>0.983870967741936</v>
      </c>
      <c r="N27" s="38">
        <f t="shared" si="10"/>
        <v>305</v>
      </c>
      <c r="O27" s="41">
        <f>RANK(M27,M:M)</f>
        <v>24</v>
      </c>
      <c r="P27" s="37">
        <v>0.0161290322580645</v>
      </c>
      <c r="Q27" s="43">
        <f t="shared" si="11"/>
        <v>4.99999999999999</v>
      </c>
    </row>
    <row r="28" s="15" customFormat="1" customHeight="1" spans="1:17">
      <c r="A28" s="36" t="s">
        <v>42</v>
      </c>
      <c r="B28" s="36" t="s">
        <v>45</v>
      </c>
      <c r="C28" s="36">
        <v>220</v>
      </c>
      <c r="D28" s="37">
        <v>0.0136363636363636</v>
      </c>
      <c r="E28" s="38">
        <f t="shared" si="6"/>
        <v>2.99999999999999</v>
      </c>
      <c r="F28" s="37">
        <v>0.281818181818182</v>
      </c>
      <c r="G28" s="38">
        <f t="shared" si="7"/>
        <v>62</v>
      </c>
      <c r="H28" s="37">
        <v>0.295454545454546</v>
      </c>
      <c r="I28" s="38">
        <f t="shared" si="8"/>
        <v>65.0000000000001</v>
      </c>
      <c r="J28" s="41">
        <f>RANK(H28,H:H)</f>
        <v>48</v>
      </c>
      <c r="K28" s="37">
        <v>0.686363636363636</v>
      </c>
      <c r="L28" s="38">
        <f t="shared" si="9"/>
        <v>151</v>
      </c>
      <c r="M28" s="37">
        <v>0.981818181818182</v>
      </c>
      <c r="N28" s="38">
        <f t="shared" si="10"/>
        <v>216</v>
      </c>
      <c r="O28" s="41">
        <f>RANK(M28,M:M)</f>
        <v>25</v>
      </c>
      <c r="P28" s="37">
        <v>0.0181818181818182</v>
      </c>
      <c r="Q28" s="43">
        <f t="shared" si="11"/>
        <v>4</v>
      </c>
    </row>
    <row r="29" s="15" customFormat="1" customHeight="1" spans="1:17">
      <c r="A29" s="36" t="s">
        <v>165</v>
      </c>
      <c r="B29" s="36" t="s">
        <v>45</v>
      </c>
      <c r="C29" s="36">
        <v>1480</v>
      </c>
      <c r="D29" s="37">
        <v>0.179054054054054</v>
      </c>
      <c r="E29" s="38">
        <f t="shared" si="6"/>
        <v>265</v>
      </c>
      <c r="F29" s="37">
        <v>0.396621621621622</v>
      </c>
      <c r="G29" s="38">
        <f t="shared" si="7"/>
        <v>587.000000000001</v>
      </c>
      <c r="H29" s="37">
        <v>0.575675675675676</v>
      </c>
      <c r="I29" s="38">
        <f t="shared" si="8"/>
        <v>852</v>
      </c>
      <c r="J29" s="41">
        <f>RANK(H29,H:H)</f>
        <v>14</v>
      </c>
      <c r="K29" s="37">
        <v>0.405405405405405</v>
      </c>
      <c r="L29" s="38">
        <f t="shared" si="9"/>
        <v>599.999999999999</v>
      </c>
      <c r="M29" s="37">
        <v>0.981081081081081</v>
      </c>
      <c r="N29" s="38">
        <f t="shared" si="10"/>
        <v>1452</v>
      </c>
      <c r="O29" s="41">
        <f>RANK(M29,M:M)</f>
        <v>26</v>
      </c>
      <c r="P29" s="37">
        <v>0.0189189189189189</v>
      </c>
      <c r="Q29" s="43">
        <f t="shared" si="11"/>
        <v>28</v>
      </c>
    </row>
    <row r="30" s="15" customFormat="1" customHeight="1" spans="1:17">
      <c r="A30" s="36" t="s">
        <v>58</v>
      </c>
      <c r="B30" s="36" t="s">
        <v>45</v>
      </c>
      <c r="C30" s="36">
        <v>49</v>
      </c>
      <c r="D30" s="37">
        <v>0.183673469387755</v>
      </c>
      <c r="E30" s="38">
        <f t="shared" si="6"/>
        <v>8.99999999999999</v>
      </c>
      <c r="F30" s="37">
        <v>0.428571428571429</v>
      </c>
      <c r="G30" s="38">
        <f t="shared" si="7"/>
        <v>21</v>
      </c>
      <c r="H30" s="37">
        <v>0.612244897959184</v>
      </c>
      <c r="I30" s="38">
        <f t="shared" si="8"/>
        <v>30</v>
      </c>
      <c r="J30" s="41">
        <f>RANK(H30,H:H)</f>
        <v>9</v>
      </c>
      <c r="K30" s="37">
        <v>0.36734693877551</v>
      </c>
      <c r="L30" s="38">
        <f t="shared" si="9"/>
        <v>18</v>
      </c>
      <c r="M30" s="37">
        <v>0.979591836734694</v>
      </c>
      <c r="N30" s="38">
        <f t="shared" si="10"/>
        <v>48</v>
      </c>
      <c r="O30" s="41">
        <f>RANK(M30,M:M)</f>
        <v>27</v>
      </c>
      <c r="P30" s="37">
        <v>0.0204081632653061</v>
      </c>
      <c r="Q30" s="43">
        <f t="shared" si="11"/>
        <v>0.999999999999999</v>
      </c>
    </row>
    <row r="31" s="15" customFormat="1" customHeight="1" spans="1:17">
      <c r="A31" s="36" t="s">
        <v>62</v>
      </c>
      <c r="B31" s="36" t="s">
        <v>45</v>
      </c>
      <c r="C31" s="36">
        <v>1028</v>
      </c>
      <c r="D31" s="37">
        <v>0.0778210116731518</v>
      </c>
      <c r="E31" s="38">
        <f t="shared" si="6"/>
        <v>80</v>
      </c>
      <c r="F31" s="37">
        <v>0.34727626459144</v>
      </c>
      <c r="G31" s="38">
        <f t="shared" si="7"/>
        <v>357</v>
      </c>
      <c r="H31" s="37">
        <v>0.425097276264592</v>
      </c>
      <c r="I31" s="38">
        <f t="shared" si="8"/>
        <v>437.000000000001</v>
      </c>
      <c r="J31" s="41">
        <f>RANK(H31,H:H)</f>
        <v>40</v>
      </c>
      <c r="K31" s="37">
        <v>0.554474708171206</v>
      </c>
      <c r="L31" s="38">
        <f t="shared" si="9"/>
        <v>570</v>
      </c>
      <c r="M31" s="37">
        <v>0.979571984435798</v>
      </c>
      <c r="N31" s="38">
        <f t="shared" si="10"/>
        <v>1007</v>
      </c>
      <c r="O31" s="41">
        <f>RANK(M31,M:M)</f>
        <v>28</v>
      </c>
      <c r="P31" s="37">
        <v>0.0204280155642023</v>
      </c>
      <c r="Q31" s="43">
        <f t="shared" si="11"/>
        <v>21</v>
      </c>
    </row>
    <row r="32" s="15" customFormat="1" customHeight="1" spans="1:17">
      <c r="A32" s="36" t="s">
        <v>82</v>
      </c>
      <c r="B32" s="36" t="s">
        <v>45</v>
      </c>
      <c r="C32" s="36">
        <v>2056</v>
      </c>
      <c r="D32" s="37">
        <v>0.117217898832685</v>
      </c>
      <c r="E32" s="38">
        <f t="shared" si="6"/>
        <v>241</v>
      </c>
      <c r="F32" s="37">
        <v>0.416828793774319</v>
      </c>
      <c r="G32" s="38">
        <f t="shared" si="7"/>
        <v>857</v>
      </c>
      <c r="H32" s="37">
        <v>0.534046692607004</v>
      </c>
      <c r="I32" s="38">
        <f t="shared" si="8"/>
        <v>1098</v>
      </c>
      <c r="J32" s="41">
        <f>RANK(H32,H:H)</f>
        <v>21</v>
      </c>
      <c r="K32" s="37">
        <v>0.443579766536965</v>
      </c>
      <c r="L32" s="38">
        <f t="shared" si="9"/>
        <v>912</v>
      </c>
      <c r="M32" s="37">
        <v>0.977626459143969</v>
      </c>
      <c r="N32" s="38">
        <f t="shared" si="10"/>
        <v>2010</v>
      </c>
      <c r="O32" s="41">
        <f>RANK(M32,M:M)</f>
        <v>29</v>
      </c>
      <c r="P32" s="37">
        <v>0.0223735408560311</v>
      </c>
      <c r="Q32" s="43">
        <f t="shared" si="11"/>
        <v>45.9999999999999</v>
      </c>
    </row>
    <row r="33" s="15" customFormat="1" customHeight="1" spans="1:17">
      <c r="A33" s="36" t="s">
        <v>166</v>
      </c>
      <c r="B33" s="36" t="s">
        <v>45</v>
      </c>
      <c r="C33" s="36">
        <v>2868</v>
      </c>
      <c r="D33" s="37">
        <v>0.116457461645746</v>
      </c>
      <c r="E33" s="38">
        <f t="shared" si="6"/>
        <v>334</v>
      </c>
      <c r="F33" s="37">
        <v>0.407252440725244</v>
      </c>
      <c r="G33" s="38">
        <f t="shared" si="7"/>
        <v>1168</v>
      </c>
      <c r="H33" s="37">
        <v>0.52370990237099</v>
      </c>
      <c r="I33" s="38">
        <f t="shared" si="8"/>
        <v>1502</v>
      </c>
      <c r="J33" s="41">
        <f>RANK(H33,H:H)</f>
        <v>24</v>
      </c>
      <c r="K33" s="37">
        <v>0.452928870292887</v>
      </c>
      <c r="L33" s="38">
        <f t="shared" si="9"/>
        <v>1299</v>
      </c>
      <c r="M33" s="37">
        <v>0.976638772663877</v>
      </c>
      <c r="N33" s="38">
        <f t="shared" si="10"/>
        <v>2801</v>
      </c>
      <c r="O33" s="41">
        <f>RANK(M33,M:M)</f>
        <v>30</v>
      </c>
      <c r="P33" s="37">
        <v>0.0233612273361227</v>
      </c>
      <c r="Q33" s="43">
        <f t="shared" si="11"/>
        <v>66.9999999999999</v>
      </c>
    </row>
    <row r="34" s="15" customFormat="1" customHeight="1" spans="1:17">
      <c r="A34" s="36" t="s">
        <v>59</v>
      </c>
      <c r="B34" s="36" t="s">
        <v>45</v>
      </c>
      <c r="C34" s="36">
        <v>165</v>
      </c>
      <c r="D34" s="37">
        <v>0.224242424242424</v>
      </c>
      <c r="E34" s="38">
        <f t="shared" si="6"/>
        <v>37</v>
      </c>
      <c r="F34" s="37">
        <v>0.375757575757576</v>
      </c>
      <c r="G34" s="38">
        <f t="shared" si="7"/>
        <v>62</v>
      </c>
      <c r="H34" s="37">
        <v>0.6</v>
      </c>
      <c r="I34" s="38">
        <f t="shared" si="8"/>
        <v>99</v>
      </c>
      <c r="J34" s="41">
        <f>RANK(H34,H:H)</f>
        <v>10</v>
      </c>
      <c r="K34" s="37">
        <v>0.375757575757576</v>
      </c>
      <c r="L34" s="38">
        <f t="shared" si="9"/>
        <v>62</v>
      </c>
      <c r="M34" s="37">
        <v>0.975757575757576</v>
      </c>
      <c r="N34" s="38">
        <f t="shared" si="10"/>
        <v>161</v>
      </c>
      <c r="O34" s="41">
        <f>RANK(M34,M:M)</f>
        <v>31</v>
      </c>
      <c r="P34" s="37">
        <v>0.0242424242424242</v>
      </c>
      <c r="Q34" s="43">
        <f t="shared" si="11"/>
        <v>3.99999999999999</v>
      </c>
    </row>
    <row r="35" s="15" customFormat="1" customHeight="1" spans="1:17">
      <c r="A35" s="36" t="s">
        <v>167</v>
      </c>
      <c r="B35" s="36" t="s">
        <v>45</v>
      </c>
      <c r="C35" s="36">
        <v>478</v>
      </c>
      <c r="D35" s="37">
        <v>0.131799163179916</v>
      </c>
      <c r="E35" s="38">
        <f t="shared" si="6"/>
        <v>62.9999999999998</v>
      </c>
      <c r="F35" s="37">
        <v>0.420502092050209</v>
      </c>
      <c r="G35" s="38">
        <f t="shared" si="7"/>
        <v>201</v>
      </c>
      <c r="H35" s="37">
        <v>0.552301255230125</v>
      </c>
      <c r="I35" s="38">
        <f t="shared" si="8"/>
        <v>264</v>
      </c>
      <c r="J35" s="41">
        <f>RANK(H35,H:H)</f>
        <v>20</v>
      </c>
      <c r="K35" s="37">
        <v>0.420502092050209</v>
      </c>
      <c r="L35" s="38">
        <f t="shared" si="9"/>
        <v>201</v>
      </c>
      <c r="M35" s="37">
        <v>0.972803347280334</v>
      </c>
      <c r="N35" s="38">
        <f t="shared" si="10"/>
        <v>465</v>
      </c>
      <c r="O35" s="41">
        <f>RANK(M35,M:M)</f>
        <v>32</v>
      </c>
      <c r="P35" s="37">
        <v>0.0271966527196653</v>
      </c>
      <c r="Q35" s="43">
        <f t="shared" si="11"/>
        <v>13</v>
      </c>
    </row>
    <row r="36" s="15" customFormat="1" customHeight="1" spans="1:17">
      <c r="A36" s="36" t="s">
        <v>168</v>
      </c>
      <c r="B36" s="36" t="s">
        <v>45</v>
      </c>
      <c r="C36" s="36">
        <v>950</v>
      </c>
      <c r="D36" s="37">
        <v>0.0326315789473684</v>
      </c>
      <c r="E36" s="38">
        <f t="shared" si="6"/>
        <v>31</v>
      </c>
      <c r="F36" s="37">
        <v>0.451578947368421</v>
      </c>
      <c r="G36" s="38">
        <f t="shared" si="7"/>
        <v>429</v>
      </c>
      <c r="H36" s="37">
        <v>0.484210526315789</v>
      </c>
      <c r="I36" s="38">
        <f t="shared" si="8"/>
        <v>460</v>
      </c>
      <c r="J36" s="41">
        <f>RANK(H36,H:H)</f>
        <v>35</v>
      </c>
      <c r="K36" s="37">
        <v>0.488421052631579</v>
      </c>
      <c r="L36" s="38">
        <f t="shared" si="9"/>
        <v>464</v>
      </c>
      <c r="M36" s="37">
        <v>0.972631578947368</v>
      </c>
      <c r="N36" s="38">
        <f t="shared" si="10"/>
        <v>924</v>
      </c>
      <c r="O36" s="41">
        <f>RANK(M36,M:M)</f>
        <v>33</v>
      </c>
      <c r="P36" s="37">
        <v>0.0273684210526316</v>
      </c>
      <c r="Q36" s="43">
        <f t="shared" si="11"/>
        <v>26</v>
      </c>
    </row>
    <row r="37" s="15" customFormat="1" customHeight="1" spans="1:17">
      <c r="A37" s="36" t="s">
        <v>169</v>
      </c>
      <c r="B37" s="36" t="s">
        <v>45</v>
      </c>
      <c r="C37" s="36">
        <v>482</v>
      </c>
      <c r="D37" s="37">
        <v>0.0912863070539419</v>
      </c>
      <c r="E37" s="38">
        <f t="shared" si="6"/>
        <v>44</v>
      </c>
      <c r="F37" s="37">
        <v>0.406639004149378</v>
      </c>
      <c r="G37" s="38">
        <f t="shared" si="7"/>
        <v>196</v>
      </c>
      <c r="H37" s="37">
        <v>0.49792531120332</v>
      </c>
      <c r="I37" s="38">
        <f t="shared" si="8"/>
        <v>240</v>
      </c>
      <c r="J37" s="41">
        <f>RANK(H37,H:H)</f>
        <v>32</v>
      </c>
      <c r="K37" s="37">
        <v>0.473029045643154</v>
      </c>
      <c r="L37" s="38">
        <f t="shared" si="9"/>
        <v>228</v>
      </c>
      <c r="M37" s="37">
        <v>0.970954356846474</v>
      </c>
      <c r="N37" s="38">
        <f t="shared" si="10"/>
        <v>468</v>
      </c>
      <c r="O37" s="41">
        <f>RANK(M37,M:M)</f>
        <v>34</v>
      </c>
      <c r="P37" s="37">
        <v>0.029045643153527</v>
      </c>
      <c r="Q37" s="43">
        <f t="shared" si="11"/>
        <v>14</v>
      </c>
    </row>
    <row r="38" s="15" customFormat="1" customHeight="1" spans="1:17">
      <c r="A38" s="36" t="s">
        <v>90</v>
      </c>
      <c r="B38" s="36" t="s">
        <v>45</v>
      </c>
      <c r="C38" s="36">
        <v>372</v>
      </c>
      <c r="D38" s="37">
        <v>0.150537634408602</v>
      </c>
      <c r="E38" s="38">
        <f t="shared" si="6"/>
        <v>55.9999999999999</v>
      </c>
      <c r="F38" s="37">
        <v>0.35752688172043</v>
      </c>
      <c r="G38" s="38">
        <f t="shared" si="7"/>
        <v>133</v>
      </c>
      <c r="H38" s="37">
        <v>0.508064516129032</v>
      </c>
      <c r="I38" s="38">
        <f t="shared" si="8"/>
        <v>189</v>
      </c>
      <c r="J38" s="41">
        <f>RANK(H38,H:H)</f>
        <v>27</v>
      </c>
      <c r="K38" s="37">
        <v>0.462365591397849</v>
      </c>
      <c r="L38" s="38">
        <f t="shared" si="9"/>
        <v>172</v>
      </c>
      <c r="M38" s="37">
        <v>0.970430107526881</v>
      </c>
      <c r="N38" s="38">
        <f t="shared" si="10"/>
        <v>361</v>
      </c>
      <c r="O38" s="41">
        <f>RANK(M38,M:M)</f>
        <v>35</v>
      </c>
      <c r="P38" s="37">
        <v>0.0295698924731183</v>
      </c>
      <c r="Q38" s="43">
        <f t="shared" si="11"/>
        <v>11</v>
      </c>
    </row>
    <row r="39" s="15" customFormat="1" customHeight="1" spans="1:17">
      <c r="A39" s="36" t="s">
        <v>39</v>
      </c>
      <c r="B39" s="36" t="s">
        <v>45</v>
      </c>
      <c r="C39" s="36">
        <v>361</v>
      </c>
      <c r="D39" s="37">
        <v>0.0886426592797784</v>
      </c>
      <c r="E39" s="38">
        <f t="shared" si="6"/>
        <v>32</v>
      </c>
      <c r="F39" s="37">
        <v>0.329639889196676</v>
      </c>
      <c r="G39" s="38">
        <f t="shared" si="7"/>
        <v>119</v>
      </c>
      <c r="H39" s="37">
        <v>0.418282548476454</v>
      </c>
      <c r="I39" s="38">
        <f t="shared" si="8"/>
        <v>151</v>
      </c>
      <c r="J39" s="41">
        <f>RANK(H39,H:H)</f>
        <v>41</v>
      </c>
      <c r="K39" s="37">
        <v>0.548476454293629</v>
      </c>
      <c r="L39" s="38">
        <f t="shared" si="9"/>
        <v>198</v>
      </c>
      <c r="M39" s="37">
        <v>0.966759002770083</v>
      </c>
      <c r="N39" s="38">
        <f t="shared" si="10"/>
        <v>349</v>
      </c>
      <c r="O39" s="41">
        <f>RANK(M39,M:M)</f>
        <v>36</v>
      </c>
      <c r="P39" s="37">
        <v>0.0332409972299169</v>
      </c>
      <c r="Q39" s="43">
        <f t="shared" si="11"/>
        <v>12</v>
      </c>
    </row>
    <row r="40" s="15" customFormat="1" customHeight="1" spans="1:17">
      <c r="A40" s="36" t="s">
        <v>170</v>
      </c>
      <c r="B40" s="36" t="s">
        <v>45</v>
      </c>
      <c r="C40" s="36">
        <v>1416</v>
      </c>
      <c r="D40" s="37">
        <v>0.077683615819209</v>
      </c>
      <c r="E40" s="38">
        <f t="shared" si="6"/>
        <v>110</v>
      </c>
      <c r="F40" s="37">
        <v>0.439971751412429</v>
      </c>
      <c r="G40" s="38">
        <f t="shared" si="7"/>
        <v>622.999999999999</v>
      </c>
      <c r="H40" s="37">
        <v>0.517655367231638</v>
      </c>
      <c r="I40" s="38">
        <f t="shared" si="8"/>
        <v>732.999999999999</v>
      </c>
      <c r="J40" s="41">
        <f>RANK(H40,H:H)</f>
        <v>26</v>
      </c>
      <c r="K40" s="37">
        <v>0.445621468926554</v>
      </c>
      <c r="L40" s="38">
        <f t="shared" si="9"/>
        <v>631</v>
      </c>
      <c r="M40" s="37">
        <v>0.963276836158192</v>
      </c>
      <c r="N40" s="38">
        <f t="shared" si="10"/>
        <v>1364</v>
      </c>
      <c r="O40" s="41">
        <f>RANK(M40,M:M)</f>
        <v>37</v>
      </c>
      <c r="P40" s="37">
        <v>0.0367231638418079</v>
      </c>
      <c r="Q40" s="43">
        <f t="shared" si="11"/>
        <v>52</v>
      </c>
    </row>
    <row r="41" s="15" customFormat="1" customHeight="1" spans="1:17">
      <c r="A41" s="36" t="s">
        <v>171</v>
      </c>
      <c r="B41" s="36" t="s">
        <v>45</v>
      </c>
      <c r="C41" s="36">
        <v>444</v>
      </c>
      <c r="D41" s="37">
        <v>0.0900900900900901</v>
      </c>
      <c r="E41" s="38">
        <f t="shared" si="6"/>
        <v>40</v>
      </c>
      <c r="F41" s="37">
        <v>0.403153153153153</v>
      </c>
      <c r="G41" s="38">
        <f t="shared" si="7"/>
        <v>179</v>
      </c>
      <c r="H41" s="37">
        <v>0.493243243243243</v>
      </c>
      <c r="I41" s="38">
        <f t="shared" si="8"/>
        <v>219</v>
      </c>
      <c r="J41" s="41">
        <f>RANK(H41,H:H)</f>
        <v>34</v>
      </c>
      <c r="K41" s="37">
        <v>0.461711711711712</v>
      </c>
      <c r="L41" s="38">
        <f t="shared" si="9"/>
        <v>205</v>
      </c>
      <c r="M41" s="37">
        <v>0.954954954954955</v>
      </c>
      <c r="N41" s="38">
        <f t="shared" si="10"/>
        <v>424</v>
      </c>
      <c r="O41" s="41">
        <f>RANK(M41,M:M)</f>
        <v>38</v>
      </c>
      <c r="P41" s="37">
        <v>0.045045045045045</v>
      </c>
      <c r="Q41" s="43">
        <f t="shared" si="11"/>
        <v>20</v>
      </c>
    </row>
    <row r="42" s="15" customFormat="1" customHeight="1" spans="1:17">
      <c r="A42" s="36" t="s">
        <v>65</v>
      </c>
      <c r="B42" s="36" t="s">
        <v>45</v>
      </c>
      <c r="C42" s="36">
        <v>371</v>
      </c>
      <c r="D42" s="37">
        <v>0.0485175202156334</v>
      </c>
      <c r="E42" s="38">
        <f t="shared" si="6"/>
        <v>18</v>
      </c>
      <c r="F42" s="37">
        <v>0.353099730458221</v>
      </c>
      <c r="G42" s="38">
        <f t="shared" si="7"/>
        <v>131</v>
      </c>
      <c r="H42" s="37">
        <v>0.401617250673854</v>
      </c>
      <c r="I42" s="38">
        <f t="shared" si="8"/>
        <v>149</v>
      </c>
      <c r="J42" s="41">
        <f>RANK(H42,H:H)</f>
        <v>42</v>
      </c>
      <c r="K42" s="37">
        <v>0.55256064690027</v>
      </c>
      <c r="L42" s="38">
        <f t="shared" si="9"/>
        <v>205</v>
      </c>
      <c r="M42" s="37">
        <v>0.954177897574124</v>
      </c>
      <c r="N42" s="38">
        <f t="shared" si="10"/>
        <v>354</v>
      </c>
      <c r="O42" s="41">
        <f>RANK(M42,M:M)</f>
        <v>39</v>
      </c>
      <c r="P42" s="37">
        <v>0.045822102425876</v>
      </c>
      <c r="Q42" s="43">
        <f t="shared" si="11"/>
        <v>17</v>
      </c>
    </row>
    <row r="43" s="15" customFormat="1" customHeight="1" spans="1:17">
      <c r="A43" s="36" t="s">
        <v>61</v>
      </c>
      <c r="B43" s="36" t="s">
        <v>45</v>
      </c>
      <c r="C43" s="36">
        <v>1737</v>
      </c>
      <c r="D43" s="37">
        <v>0.103626943005181</v>
      </c>
      <c r="E43" s="38">
        <f t="shared" si="6"/>
        <v>179.999999999999</v>
      </c>
      <c r="F43" s="37">
        <v>0.335636154289004</v>
      </c>
      <c r="G43" s="38">
        <f t="shared" si="7"/>
        <v>583</v>
      </c>
      <c r="H43" s="37">
        <v>0.439263097294185</v>
      </c>
      <c r="I43" s="38">
        <f t="shared" si="8"/>
        <v>762.999999999999</v>
      </c>
      <c r="J43" s="41">
        <f>RANK(H43,H:H)</f>
        <v>38</v>
      </c>
      <c r="K43" s="37">
        <v>0.510650546919977</v>
      </c>
      <c r="L43" s="38">
        <f t="shared" si="9"/>
        <v>887</v>
      </c>
      <c r="M43" s="37">
        <v>0.949913644214162</v>
      </c>
      <c r="N43" s="38">
        <f t="shared" si="10"/>
        <v>1650</v>
      </c>
      <c r="O43" s="41">
        <f>RANK(M43,M:M)</f>
        <v>40</v>
      </c>
      <c r="P43" s="37">
        <v>0.0500863557858377</v>
      </c>
      <c r="Q43" s="43">
        <f t="shared" si="11"/>
        <v>87.0000000000001</v>
      </c>
    </row>
    <row r="44" s="15" customFormat="1" customHeight="1" spans="1:17">
      <c r="A44" s="36" t="s">
        <v>63</v>
      </c>
      <c r="B44" s="36" t="s">
        <v>45</v>
      </c>
      <c r="C44" s="36">
        <v>346</v>
      </c>
      <c r="D44" s="37">
        <v>0.0202312138728324</v>
      </c>
      <c r="E44" s="38">
        <f t="shared" si="6"/>
        <v>7.00000000000001</v>
      </c>
      <c r="F44" s="37">
        <v>0.234104046242775</v>
      </c>
      <c r="G44" s="38">
        <f t="shared" si="7"/>
        <v>81.0000000000002</v>
      </c>
      <c r="H44" s="37">
        <v>0.254335260115607</v>
      </c>
      <c r="I44" s="38">
        <f t="shared" si="8"/>
        <v>88</v>
      </c>
      <c r="J44" s="41">
        <f>RANK(H44,H:H)</f>
        <v>49</v>
      </c>
      <c r="K44" s="37">
        <v>0.69364161849711</v>
      </c>
      <c r="L44" s="38">
        <f t="shared" si="9"/>
        <v>240</v>
      </c>
      <c r="M44" s="37">
        <v>0.947976878612717</v>
      </c>
      <c r="N44" s="38">
        <f t="shared" si="10"/>
        <v>328</v>
      </c>
      <c r="O44" s="41">
        <f>RANK(M44,M:M)</f>
        <v>41</v>
      </c>
      <c r="P44" s="37">
        <v>0.0520231213872832</v>
      </c>
      <c r="Q44" s="43">
        <f t="shared" si="11"/>
        <v>18</v>
      </c>
    </row>
    <row r="45" s="15" customFormat="1" customHeight="1" spans="1:17">
      <c r="A45" s="36" t="s">
        <v>64</v>
      </c>
      <c r="B45" s="36" t="s">
        <v>45</v>
      </c>
      <c r="C45" s="36">
        <v>609</v>
      </c>
      <c r="D45" s="37">
        <v>0.188834154351396</v>
      </c>
      <c r="E45" s="38">
        <f t="shared" si="6"/>
        <v>115</v>
      </c>
      <c r="F45" s="37">
        <v>0.380952380952381</v>
      </c>
      <c r="G45" s="38">
        <f t="shared" si="7"/>
        <v>232</v>
      </c>
      <c r="H45" s="37">
        <v>0.569786535303777</v>
      </c>
      <c r="I45" s="38">
        <f t="shared" si="8"/>
        <v>347</v>
      </c>
      <c r="J45" s="41">
        <f>RANK(H45,H:H)</f>
        <v>15</v>
      </c>
      <c r="K45" s="37">
        <v>0.376026272577997</v>
      </c>
      <c r="L45" s="38">
        <f t="shared" si="9"/>
        <v>229</v>
      </c>
      <c r="M45" s="37">
        <v>0.945812807881774</v>
      </c>
      <c r="N45" s="38">
        <f t="shared" si="10"/>
        <v>576</v>
      </c>
      <c r="O45" s="41">
        <f>RANK(M45,M:M)</f>
        <v>42</v>
      </c>
      <c r="P45" s="37">
        <v>0.0541871921182266</v>
      </c>
      <c r="Q45" s="43">
        <f t="shared" si="11"/>
        <v>33</v>
      </c>
    </row>
    <row r="46" s="15" customFormat="1" customHeight="1" spans="1:17">
      <c r="A46" s="36" t="s">
        <v>66</v>
      </c>
      <c r="B46" s="36" t="s">
        <v>45</v>
      </c>
      <c r="C46" s="36">
        <v>35</v>
      </c>
      <c r="D46" s="37">
        <v>0.0571428571428571</v>
      </c>
      <c r="E46" s="38">
        <f t="shared" si="6"/>
        <v>2</v>
      </c>
      <c r="F46" s="37">
        <v>0.371428571428571</v>
      </c>
      <c r="G46" s="38">
        <f t="shared" si="7"/>
        <v>13</v>
      </c>
      <c r="H46" s="37">
        <v>0.428571428571428</v>
      </c>
      <c r="I46" s="38">
        <f t="shared" si="8"/>
        <v>15</v>
      </c>
      <c r="J46" s="41">
        <f>RANK(H46,H:H)</f>
        <v>39</v>
      </c>
      <c r="K46" s="37">
        <v>0.514285714285714</v>
      </c>
      <c r="L46" s="38">
        <f t="shared" si="9"/>
        <v>18</v>
      </c>
      <c r="M46" s="37">
        <v>0.942857142857142</v>
      </c>
      <c r="N46" s="38">
        <f t="shared" si="10"/>
        <v>33</v>
      </c>
      <c r="O46" s="41">
        <f>RANK(M46,M:M)</f>
        <v>43</v>
      </c>
      <c r="P46" s="37">
        <v>0.0571428571428571</v>
      </c>
      <c r="Q46" s="43">
        <f t="shared" si="11"/>
        <v>2</v>
      </c>
    </row>
    <row r="47" s="15" customFormat="1" customHeight="1" spans="1:17">
      <c r="A47" s="36" t="s">
        <v>51</v>
      </c>
      <c r="B47" s="36" t="s">
        <v>45</v>
      </c>
      <c r="C47" s="36">
        <v>15</v>
      </c>
      <c r="D47" s="37">
        <v>0.2</v>
      </c>
      <c r="E47" s="38">
        <f t="shared" si="6"/>
        <v>3</v>
      </c>
      <c r="F47" s="37">
        <v>0.466666666666667</v>
      </c>
      <c r="G47" s="38">
        <f t="shared" si="7"/>
        <v>7.00000000000001</v>
      </c>
      <c r="H47" s="37">
        <v>0.666666666666667</v>
      </c>
      <c r="I47" s="38">
        <f t="shared" si="8"/>
        <v>10</v>
      </c>
      <c r="J47" s="41">
        <f>RANK(H47,H:H)</f>
        <v>4</v>
      </c>
      <c r="K47" s="37">
        <v>0.266666666666667</v>
      </c>
      <c r="L47" s="38">
        <f t="shared" si="9"/>
        <v>4.00000000000001</v>
      </c>
      <c r="M47" s="37">
        <v>0.933333333333334</v>
      </c>
      <c r="N47" s="38">
        <f t="shared" si="10"/>
        <v>14</v>
      </c>
      <c r="O47" s="41">
        <f>RANK(M47,M:M)</f>
        <v>44</v>
      </c>
      <c r="P47" s="37">
        <v>0.0666666666666667</v>
      </c>
      <c r="Q47" s="43">
        <f t="shared" si="11"/>
        <v>1</v>
      </c>
    </row>
    <row r="48" s="15" customFormat="1" customHeight="1" spans="1:17">
      <c r="A48" s="36" t="s">
        <v>16</v>
      </c>
      <c r="B48" s="36" t="s">
        <v>45</v>
      </c>
      <c r="C48" s="36">
        <v>334</v>
      </c>
      <c r="D48" s="37">
        <v>0.0988023952095808</v>
      </c>
      <c r="E48" s="38">
        <f t="shared" si="6"/>
        <v>33</v>
      </c>
      <c r="F48" s="37">
        <v>0.464071856287425</v>
      </c>
      <c r="G48" s="38">
        <f t="shared" si="7"/>
        <v>155</v>
      </c>
      <c r="H48" s="37">
        <v>0.562874251497006</v>
      </c>
      <c r="I48" s="38">
        <f t="shared" si="8"/>
        <v>188</v>
      </c>
      <c r="J48" s="41">
        <f>RANK(H48,H:H)</f>
        <v>18</v>
      </c>
      <c r="K48" s="37">
        <v>0.368263473053892</v>
      </c>
      <c r="L48" s="38">
        <f t="shared" si="9"/>
        <v>123</v>
      </c>
      <c r="M48" s="37">
        <v>0.931137724550898</v>
      </c>
      <c r="N48" s="38">
        <f t="shared" si="10"/>
        <v>311</v>
      </c>
      <c r="O48" s="41">
        <f>RANK(M48,M:M)</f>
        <v>45</v>
      </c>
      <c r="P48" s="37">
        <v>0.0688622754491018</v>
      </c>
      <c r="Q48" s="43">
        <f t="shared" si="11"/>
        <v>23</v>
      </c>
    </row>
    <row r="49" s="15" customFormat="1" customHeight="1" spans="1:17">
      <c r="A49" s="36" t="s">
        <v>68</v>
      </c>
      <c r="B49" s="36" t="s">
        <v>45</v>
      </c>
      <c r="C49" s="36">
        <v>1092</v>
      </c>
      <c r="D49" s="37">
        <v>0.112637362637363</v>
      </c>
      <c r="E49" s="38">
        <f t="shared" si="6"/>
        <v>123</v>
      </c>
      <c r="F49" s="37">
        <v>0.381868131868132</v>
      </c>
      <c r="G49" s="38">
        <f t="shared" si="7"/>
        <v>417</v>
      </c>
      <c r="H49" s="37">
        <v>0.494505494505495</v>
      </c>
      <c r="I49" s="38">
        <f t="shared" si="8"/>
        <v>540.000000000001</v>
      </c>
      <c r="J49" s="41">
        <f>RANK(H49,H:H)</f>
        <v>33</v>
      </c>
      <c r="K49" s="37">
        <v>0.432234432234432</v>
      </c>
      <c r="L49" s="38">
        <f t="shared" si="9"/>
        <v>472</v>
      </c>
      <c r="M49" s="37">
        <v>0.926739926739927</v>
      </c>
      <c r="N49" s="38">
        <f t="shared" si="10"/>
        <v>1012</v>
      </c>
      <c r="O49" s="41">
        <f>RANK(M49,M:M)</f>
        <v>46</v>
      </c>
      <c r="P49" s="37">
        <v>0.0732600732600733</v>
      </c>
      <c r="Q49" s="43">
        <f t="shared" si="11"/>
        <v>80</v>
      </c>
    </row>
    <row r="50" s="15" customFormat="1" customHeight="1" spans="1:17">
      <c r="A50" s="36" t="s">
        <v>69</v>
      </c>
      <c r="B50" s="36" t="s">
        <v>45</v>
      </c>
      <c r="C50" s="36">
        <v>484</v>
      </c>
      <c r="D50" s="37">
        <v>0.0433884297520661</v>
      </c>
      <c r="E50" s="38">
        <f t="shared" si="6"/>
        <v>21</v>
      </c>
      <c r="F50" s="37">
        <v>0.283057851239669</v>
      </c>
      <c r="G50" s="38">
        <f t="shared" si="7"/>
        <v>137</v>
      </c>
      <c r="H50" s="37">
        <v>0.326446280991735</v>
      </c>
      <c r="I50" s="38">
        <f t="shared" si="8"/>
        <v>158</v>
      </c>
      <c r="J50" s="41">
        <f>RANK(H50,H:H)</f>
        <v>46</v>
      </c>
      <c r="K50" s="37">
        <v>0.59297520661157</v>
      </c>
      <c r="L50" s="38">
        <f t="shared" si="9"/>
        <v>287</v>
      </c>
      <c r="M50" s="37">
        <v>0.919421487603305</v>
      </c>
      <c r="N50" s="38">
        <f t="shared" si="10"/>
        <v>445</v>
      </c>
      <c r="O50" s="41">
        <f>RANK(M50,M:M)</f>
        <v>47</v>
      </c>
      <c r="P50" s="37">
        <v>0.0805785123966942</v>
      </c>
      <c r="Q50" s="43">
        <f t="shared" si="11"/>
        <v>39</v>
      </c>
    </row>
    <row r="51" s="15" customFormat="1" customHeight="1" spans="1:17">
      <c r="A51" s="36" t="s">
        <v>70</v>
      </c>
      <c r="B51" s="36" t="s">
        <v>45</v>
      </c>
      <c r="C51" s="36">
        <v>743</v>
      </c>
      <c r="D51" s="37">
        <v>0.0390309555854643</v>
      </c>
      <c r="E51" s="38">
        <f t="shared" si="6"/>
        <v>29</v>
      </c>
      <c r="F51" s="37">
        <v>0.267833109017497</v>
      </c>
      <c r="G51" s="38">
        <f t="shared" si="7"/>
        <v>199</v>
      </c>
      <c r="H51" s="37">
        <v>0.306864064602961</v>
      </c>
      <c r="I51" s="38">
        <f t="shared" si="8"/>
        <v>228</v>
      </c>
      <c r="J51" s="41">
        <f>RANK(H51,H:H)</f>
        <v>47</v>
      </c>
      <c r="K51" s="37">
        <v>0.596231493943472</v>
      </c>
      <c r="L51" s="38">
        <f t="shared" si="9"/>
        <v>443</v>
      </c>
      <c r="M51" s="37">
        <v>0.903095558546433</v>
      </c>
      <c r="N51" s="38">
        <f t="shared" si="10"/>
        <v>671</v>
      </c>
      <c r="O51" s="41">
        <f>RANK(M51,M:M)</f>
        <v>48</v>
      </c>
      <c r="P51" s="37">
        <v>0.0969044414535666</v>
      </c>
      <c r="Q51" s="43">
        <f t="shared" si="11"/>
        <v>72</v>
      </c>
    </row>
    <row r="52" s="15" customFormat="1" customHeight="1" spans="1:17">
      <c r="A52" s="36" t="s">
        <v>67</v>
      </c>
      <c r="B52" s="36" t="s">
        <v>45</v>
      </c>
      <c r="C52" s="36">
        <v>214</v>
      </c>
      <c r="D52" s="37">
        <v>0.0467289719626168</v>
      </c>
      <c r="E52" s="38">
        <f t="shared" si="6"/>
        <v>9.99999999999999</v>
      </c>
      <c r="F52" s="37">
        <v>0.280373831775701</v>
      </c>
      <c r="G52" s="38">
        <f t="shared" si="7"/>
        <v>60</v>
      </c>
      <c r="H52" s="37">
        <v>0.327102803738318</v>
      </c>
      <c r="I52" s="38">
        <f t="shared" si="8"/>
        <v>70.0000000000001</v>
      </c>
      <c r="J52" s="41">
        <f>RANK(H52,H:H)</f>
        <v>45</v>
      </c>
      <c r="K52" s="37">
        <v>0.546728971962617</v>
      </c>
      <c r="L52" s="38">
        <f t="shared" si="9"/>
        <v>117</v>
      </c>
      <c r="M52" s="37">
        <v>0.873831775700935</v>
      </c>
      <c r="N52" s="38">
        <f t="shared" si="10"/>
        <v>187</v>
      </c>
      <c r="O52" s="41">
        <f>RANK(M52,M:M)</f>
        <v>49</v>
      </c>
      <c r="P52" s="37">
        <v>0.126168224299065</v>
      </c>
      <c r="Q52" s="43">
        <f t="shared" si="11"/>
        <v>26.9999999999999</v>
      </c>
    </row>
  </sheetData>
  <mergeCells count="10">
    <mergeCell ref="A1:Q1"/>
    <mergeCell ref="D2:E2"/>
    <mergeCell ref="F2:G2"/>
    <mergeCell ref="H2:J2"/>
    <mergeCell ref="K2:L2"/>
    <mergeCell ref="M2:O2"/>
    <mergeCell ref="P2:Q2"/>
    <mergeCell ref="A2:A3"/>
    <mergeCell ref="B2:B3"/>
    <mergeCell ref="C2:C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workbookViewId="0">
      <selection activeCell="C7" sqref="C7"/>
    </sheetView>
  </sheetViews>
  <sheetFormatPr defaultColWidth="9" defaultRowHeight="18" customHeight="1"/>
  <cols>
    <col min="1" max="1" width="31.375" style="16" customWidth="1"/>
    <col min="2" max="2" width="5.375" style="15" customWidth="1"/>
    <col min="3" max="4" width="7.375" style="15" customWidth="1"/>
    <col min="5" max="5" width="6.375" style="15" customWidth="1"/>
    <col min="6" max="6" width="7.375" style="15" customWidth="1"/>
    <col min="7" max="7" width="6.375" style="15" customWidth="1"/>
    <col min="8" max="8" width="7.375" style="15" customWidth="1"/>
    <col min="9" max="9" width="6.375" style="15" customWidth="1"/>
    <col min="10" max="10" width="6.375" style="17" customWidth="1"/>
    <col min="11" max="11" width="7.375" style="15" customWidth="1"/>
    <col min="12" max="12" width="6.375" style="15" customWidth="1"/>
    <col min="13" max="13" width="7.375" style="15" customWidth="1"/>
    <col min="14" max="14" width="6.375" style="15" customWidth="1"/>
    <col min="15" max="15" width="6.375" style="17" customWidth="1"/>
    <col min="16" max="16" width="6.375" style="15" customWidth="1"/>
    <col min="17" max="17" width="5.375" style="15" customWidth="1"/>
    <col min="18" max="32" width="9" style="15"/>
    <col min="33" max="16384" width="32" style="15"/>
  </cols>
  <sheetData>
    <row r="1" s="13" customFormat="1" ht="39" customHeight="1" spans="1:17">
      <c r="A1" s="18" t="s">
        <v>172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="14" customFormat="1" ht="16" customHeight="1" spans="1:17">
      <c r="A2" s="20" t="s">
        <v>6</v>
      </c>
      <c r="B2" s="21" t="s">
        <v>4</v>
      </c>
      <c r="C2" s="21" t="s">
        <v>93</v>
      </c>
      <c r="D2" s="21" t="s">
        <v>94</v>
      </c>
      <c r="E2" s="22"/>
      <c r="F2" s="21" t="s">
        <v>95</v>
      </c>
      <c r="G2" s="22"/>
      <c r="H2" s="23" t="s">
        <v>96</v>
      </c>
      <c r="I2" s="31"/>
      <c r="J2" s="32"/>
      <c r="K2" s="21" t="s">
        <v>97</v>
      </c>
      <c r="L2" s="22"/>
      <c r="M2" s="23" t="s">
        <v>98</v>
      </c>
      <c r="N2" s="31"/>
      <c r="O2" s="32"/>
      <c r="P2" s="21" t="s">
        <v>99</v>
      </c>
      <c r="Q2" s="22"/>
    </row>
    <row r="3" s="14" customFormat="1" ht="16" customHeight="1" spans="1:17">
      <c r="A3" s="20"/>
      <c r="B3" s="21"/>
      <c r="C3" s="21"/>
      <c r="D3" s="24" t="s">
        <v>100</v>
      </c>
      <c r="E3" s="25" t="s">
        <v>101</v>
      </c>
      <c r="F3" s="24" t="s">
        <v>100</v>
      </c>
      <c r="G3" s="25" t="s">
        <v>101</v>
      </c>
      <c r="H3" s="24" t="s">
        <v>100</v>
      </c>
      <c r="I3" s="25" t="s">
        <v>101</v>
      </c>
      <c r="J3" s="33" t="s">
        <v>5</v>
      </c>
      <c r="K3" s="24" t="s">
        <v>100</v>
      </c>
      <c r="L3" s="25" t="s">
        <v>101</v>
      </c>
      <c r="M3" s="24" t="s">
        <v>100</v>
      </c>
      <c r="N3" s="25" t="s">
        <v>101</v>
      </c>
      <c r="O3" s="33" t="s">
        <v>5</v>
      </c>
      <c r="P3" s="24" t="s">
        <v>100</v>
      </c>
      <c r="Q3" s="25" t="s">
        <v>101</v>
      </c>
    </row>
    <row r="4" s="15" customFormat="1" customHeight="1" spans="1:17">
      <c r="A4" s="26" t="s">
        <v>73</v>
      </c>
      <c r="B4" s="27" t="s">
        <v>72</v>
      </c>
      <c r="C4" s="27">
        <v>1389</v>
      </c>
      <c r="D4" s="28">
        <v>0.107271418286537</v>
      </c>
      <c r="E4" s="29">
        <f t="shared" ref="E4:E22" si="0">D4*C4</f>
        <v>149</v>
      </c>
      <c r="F4" s="28">
        <v>0.530597552195824</v>
      </c>
      <c r="G4" s="29">
        <f t="shared" ref="G4:G22" si="1">F4*C4</f>
        <v>737</v>
      </c>
      <c r="H4" s="30">
        <v>0.637868970482361</v>
      </c>
      <c r="I4" s="29">
        <f t="shared" ref="I4:I22" si="2">H4*C4</f>
        <v>885.999999999999</v>
      </c>
      <c r="J4" s="34">
        <f>RANK(H4,H:H)</f>
        <v>2</v>
      </c>
      <c r="K4" s="28">
        <v>0.360691144708423</v>
      </c>
      <c r="L4" s="29">
        <f t="shared" ref="L4:L22" si="3">K4*C4</f>
        <v>501</v>
      </c>
      <c r="M4" s="30">
        <v>0.998560115190784</v>
      </c>
      <c r="N4" s="29">
        <f t="shared" ref="N4:N22" si="4">M4*C4</f>
        <v>1387</v>
      </c>
      <c r="O4" s="34">
        <f>RANK(M4,M:M)</f>
        <v>1</v>
      </c>
      <c r="P4" s="28">
        <v>0.00143988480921526</v>
      </c>
      <c r="Q4" s="35">
        <f t="shared" ref="Q4:Q22" si="5">P4*C4</f>
        <v>2</v>
      </c>
    </row>
    <row r="5" s="15" customFormat="1" customHeight="1" spans="1:17">
      <c r="A5" s="26" t="s">
        <v>75</v>
      </c>
      <c r="B5" s="27" t="s">
        <v>72</v>
      </c>
      <c r="C5" s="27">
        <v>1978</v>
      </c>
      <c r="D5" s="28">
        <v>0.113751263902932</v>
      </c>
      <c r="E5" s="29">
        <f t="shared" si="0"/>
        <v>224.999999999999</v>
      </c>
      <c r="F5" s="28">
        <v>0.390293225480283</v>
      </c>
      <c r="G5" s="29">
        <f t="shared" si="1"/>
        <v>772</v>
      </c>
      <c r="H5" s="30">
        <v>0.504044489383215</v>
      </c>
      <c r="I5" s="29">
        <f t="shared" si="2"/>
        <v>996.999999999999</v>
      </c>
      <c r="J5" s="34">
        <f>RANK(H5,H:H)</f>
        <v>9</v>
      </c>
      <c r="K5" s="28">
        <v>0.493427704752275</v>
      </c>
      <c r="L5" s="29">
        <f t="shared" si="3"/>
        <v>976</v>
      </c>
      <c r="M5" s="30">
        <v>0.99747219413549</v>
      </c>
      <c r="N5" s="29">
        <f t="shared" si="4"/>
        <v>1973</v>
      </c>
      <c r="O5" s="34">
        <f>RANK(M5,M:M)</f>
        <v>2</v>
      </c>
      <c r="P5" s="28">
        <v>0.00252780586450961</v>
      </c>
      <c r="Q5" s="35">
        <f t="shared" si="5"/>
        <v>5.00000000000001</v>
      </c>
    </row>
    <row r="6" s="15" customFormat="1" customHeight="1" spans="1:17">
      <c r="A6" s="26" t="s">
        <v>76</v>
      </c>
      <c r="B6" s="27" t="s">
        <v>72</v>
      </c>
      <c r="C6" s="27">
        <v>1507</v>
      </c>
      <c r="D6" s="28">
        <v>0.0882548108825481</v>
      </c>
      <c r="E6" s="29">
        <f t="shared" si="0"/>
        <v>133</v>
      </c>
      <c r="F6" s="28">
        <v>0.422694094226941</v>
      </c>
      <c r="G6" s="29">
        <f t="shared" si="1"/>
        <v>637</v>
      </c>
      <c r="H6" s="30">
        <v>0.510948905109489</v>
      </c>
      <c r="I6" s="29">
        <f t="shared" si="2"/>
        <v>770</v>
      </c>
      <c r="J6" s="34">
        <f>RANK(H6,H:H)</f>
        <v>8</v>
      </c>
      <c r="K6" s="28">
        <v>0.486396814863968</v>
      </c>
      <c r="L6" s="29">
        <f t="shared" si="3"/>
        <v>733</v>
      </c>
      <c r="M6" s="30">
        <v>0.997345719973457</v>
      </c>
      <c r="N6" s="29">
        <f t="shared" si="4"/>
        <v>1503</v>
      </c>
      <c r="O6" s="34">
        <f>RANK(M6,M:M)</f>
        <v>3</v>
      </c>
      <c r="P6" s="28">
        <v>0.0026542800265428</v>
      </c>
      <c r="Q6" s="35">
        <f t="shared" si="5"/>
        <v>4</v>
      </c>
    </row>
    <row r="7" s="15" customFormat="1" customHeight="1" spans="1:17">
      <c r="A7" s="26" t="s">
        <v>78</v>
      </c>
      <c r="B7" s="27" t="s">
        <v>72</v>
      </c>
      <c r="C7" s="27">
        <v>1070</v>
      </c>
      <c r="D7" s="28">
        <v>0.0439252336448598</v>
      </c>
      <c r="E7" s="29">
        <f t="shared" si="0"/>
        <v>47</v>
      </c>
      <c r="F7" s="28">
        <v>0.38411214953271</v>
      </c>
      <c r="G7" s="29">
        <f t="shared" si="1"/>
        <v>411</v>
      </c>
      <c r="H7" s="30">
        <v>0.42803738317757</v>
      </c>
      <c r="I7" s="29">
        <f t="shared" si="2"/>
        <v>458</v>
      </c>
      <c r="J7" s="34">
        <f>RANK(H7,H:H)</f>
        <v>14</v>
      </c>
      <c r="K7" s="28">
        <v>0.569158878504673</v>
      </c>
      <c r="L7" s="29">
        <f t="shared" si="3"/>
        <v>609</v>
      </c>
      <c r="M7" s="30">
        <v>0.997196261682243</v>
      </c>
      <c r="N7" s="29">
        <f t="shared" si="4"/>
        <v>1067</v>
      </c>
      <c r="O7" s="34">
        <f>RANK(M7,M:M)</f>
        <v>4</v>
      </c>
      <c r="P7" s="28">
        <v>0.00280373831775701</v>
      </c>
      <c r="Q7" s="35">
        <f t="shared" si="5"/>
        <v>3</v>
      </c>
    </row>
    <row r="8" s="15" customFormat="1" customHeight="1" spans="1:17">
      <c r="A8" s="26" t="s">
        <v>77</v>
      </c>
      <c r="B8" s="27" t="s">
        <v>72</v>
      </c>
      <c r="C8" s="27">
        <v>2314</v>
      </c>
      <c r="D8" s="28">
        <v>0.172428694900605</v>
      </c>
      <c r="E8" s="29">
        <f t="shared" si="0"/>
        <v>399</v>
      </c>
      <c r="F8" s="28">
        <v>0.435177182368194</v>
      </c>
      <c r="G8" s="29">
        <f t="shared" si="1"/>
        <v>1007</v>
      </c>
      <c r="H8" s="30">
        <v>0.607605877268799</v>
      </c>
      <c r="I8" s="29">
        <f t="shared" si="2"/>
        <v>1406</v>
      </c>
      <c r="J8" s="34">
        <f>RANK(H8,H:H)</f>
        <v>3</v>
      </c>
      <c r="K8" s="28">
        <v>0.388936905790838</v>
      </c>
      <c r="L8" s="29">
        <f t="shared" si="3"/>
        <v>899.999999999999</v>
      </c>
      <c r="M8" s="30">
        <v>0.996542783059637</v>
      </c>
      <c r="N8" s="29">
        <f t="shared" si="4"/>
        <v>2306</v>
      </c>
      <c r="O8" s="34">
        <f>RANK(M8,M:M)</f>
        <v>5</v>
      </c>
      <c r="P8" s="28">
        <v>0.00345721694036301</v>
      </c>
      <c r="Q8" s="35">
        <f t="shared" si="5"/>
        <v>8.00000000000001</v>
      </c>
    </row>
    <row r="9" s="15" customFormat="1" customHeight="1" spans="1:17">
      <c r="A9" s="26" t="s">
        <v>81</v>
      </c>
      <c r="B9" s="27" t="s">
        <v>72</v>
      </c>
      <c r="C9" s="27">
        <v>199</v>
      </c>
      <c r="D9" s="28">
        <v>0.0753768844221106</v>
      </c>
      <c r="E9" s="29">
        <f t="shared" si="0"/>
        <v>15</v>
      </c>
      <c r="F9" s="28">
        <v>0.442211055276382</v>
      </c>
      <c r="G9" s="29">
        <f t="shared" si="1"/>
        <v>88</v>
      </c>
      <c r="H9" s="30">
        <v>0.517587939698493</v>
      </c>
      <c r="I9" s="29">
        <f t="shared" si="2"/>
        <v>103</v>
      </c>
      <c r="J9" s="34">
        <f>RANK(H9,H:H)</f>
        <v>6</v>
      </c>
      <c r="K9" s="28">
        <v>0.477386934673367</v>
      </c>
      <c r="L9" s="29">
        <f t="shared" si="3"/>
        <v>95</v>
      </c>
      <c r="M9" s="30">
        <v>0.99497487437186</v>
      </c>
      <c r="N9" s="29">
        <f t="shared" si="4"/>
        <v>198</v>
      </c>
      <c r="O9" s="34">
        <f>RANK(M9,M:M)</f>
        <v>6</v>
      </c>
      <c r="P9" s="28">
        <v>0.0050251256281407</v>
      </c>
      <c r="Q9" s="35">
        <f t="shared" si="5"/>
        <v>0.999999999999999</v>
      </c>
    </row>
    <row r="10" s="15" customFormat="1" customHeight="1" spans="1:17">
      <c r="A10" s="26" t="s">
        <v>74</v>
      </c>
      <c r="B10" s="27" t="s">
        <v>72</v>
      </c>
      <c r="C10" s="27">
        <v>1064</v>
      </c>
      <c r="D10" s="28">
        <v>0.142857142857143</v>
      </c>
      <c r="E10" s="29">
        <f t="shared" si="0"/>
        <v>152</v>
      </c>
      <c r="F10" s="28">
        <v>0.50187969924812</v>
      </c>
      <c r="G10" s="29">
        <f t="shared" si="1"/>
        <v>534</v>
      </c>
      <c r="H10" s="30">
        <v>0.644736842105263</v>
      </c>
      <c r="I10" s="29">
        <f t="shared" si="2"/>
        <v>686</v>
      </c>
      <c r="J10" s="34">
        <f>RANK(H10,H:H)</f>
        <v>1</v>
      </c>
      <c r="K10" s="28">
        <v>0.346804511278195</v>
      </c>
      <c r="L10" s="29">
        <f t="shared" si="3"/>
        <v>368.999999999999</v>
      </c>
      <c r="M10" s="30">
        <v>0.991541353383458</v>
      </c>
      <c r="N10" s="29">
        <f t="shared" si="4"/>
        <v>1055</v>
      </c>
      <c r="O10" s="34">
        <f>RANK(M10,M:M)</f>
        <v>7</v>
      </c>
      <c r="P10" s="28">
        <v>0.00845864661654135</v>
      </c>
      <c r="Q10" s="35">
        <f t="shared" si="5"/>
        <v>9</v>
      </c>
    </row>
    <row r="11" s="15" customFormat="1" customHeight="1" spans="1:17">
      <c r="A11" s="26" t="s">
        <v>83</v>
      </c>
      <c r="B11" s="27" t="s">
        <v>72</v>
      </c>
      <c r="C11" s="27">
        <v>1159</v>
      </c>
      <c r="D11" s="28">
        <v>0.088006902502157</v>
      </c>
      <c r="E11" s="29">
        <f t="shared" si="0"/>
        <v>102</v>
      </c>
      <c r="F11" s="28">
        <v>0.266609145815358</v>
      </c>
      <c r="G11" s="29">
        <f t="shared" si="1"/>
        <v>309</v>
      </c>
      <c r="H11" s="30">
        <v>0.354616048317515</v>
      </c>
      <c r="I11" s="29">
        <f t="shared" si="2"/>
        <v>411</v>
      </c>
      <c r="J11" s="34">
        <f>RANK(H11,H:H)</f>
        <v>18</v>
      </c>
      <c r="K11" s="28">
        <v>0.635893011216566</v>
      </c>
      <c r="L11" s="29">
        <f t="shared" si="3"/>
        <v>737</v>
      </c>
      <c r="M11" s="30">
        <v>0.990509059534081</v>
      </c>
      <c r="N11" s="29">
        <f t="shared" si="4"/>
        <v>1148</v>
      </c>
      <c r="O11" s="34">
        <f>RANK(M11,M:M)</f>
        <v>8</v>
      </c>
      <c r="P11" s="28">
        <v>0.0094909404659189</v>
      </c>
      <c r="Q11" s="35">
        <f t="shared" si="5"/>
        <v>11</v>
      </c>
    </row>
    <row r="12" s="15" customFormat="1" customHeight="1" spans="1:17">
      <c r="A12" s="26" t="s">
        <v>84</v>
      </c>
      <c r="B12" s="27" t="s">
        <v>72</v>
      </c>
      <c r="C12" s="27">
        <v>192</v>
      </c>
      <c r="D12" s="28">
        <v>0.03125</v>
      </c>
      <c r="E12" s="29">
        <f t="shared" si="0"/>
        <v>6</v>
      </c>
      <c r="F12" s="28">
        <v>0.333333333333333</v>
      </c>
      <c r="G12" s="29">
        <f t="shared" si="1"/>
        <v>63.9999999999999</v>
      </c>
      <c r="H12" s="30">
        <v>0.364583333333333</v>
      </c>
      <c r="I12" s="29">
        <f t="shared" si="2"/>
        <v>69.9999999999999</v>
      </c>
      <c r="J12" s="34">
        <f>RANK(H12,H:H)</f>
        <v>17</v>
      </c>
      <c r="K12" s="28">
        <v>0.625</v>
      </c>
      <c r="L12" s="29">
        <f t="shared" si="3"/>
        <v>120</v>
      </c>
      <c r="M12" s="30">
        <v>0.989583333333333</v>
      </c>
      <c r="N12" s="29">
        <f t="shared" si="4"/>
        <v>190</v>
      </c>
      <c r="O12" s="34">
        <f>RANK(M12,M:M)</f>
        <v>9</v>
      </c>
      <c r="P12" s="28">
        <v>0.0104166666666667</v>
      </c>
      <c r="Q12" s="35">
        <f t="shared" si="5"/>
        <v>2.00000000000001</v>
      </c>
    </row>
    <row r="13" s="15" customFormat="1" customHeight="1" spans="1:17">
      <c r="A13" s="26" t="s">
        <v>80</v>
      </c>
      <c r="B13" s="27" t="s">
        <v>72</v>
      </c>
      <c r="C13" s="27">
        <v>1858</v>
      </c>
      <c r="D13" s="28">
        <v>0.0898815931108719</v>
      </c>
      <c r="E13" s="29">
        <f t="shared" si="0"/>
        <v>167</v>
      </c>
      <c r="F13" s="28">
        <v>0.456404736275565</v>
      </c>
      <c r="G13" s="29">
        <f t="shared" si="1"/>
        <v>848</v>
      </c>
      <c r="H13" s="30">
        <v>0.546286329386437</v>
      </c>
      <c r="I13" s="29">
        <f t="shared" si="2"/>
        <v>1015</v>
      </c>
      <c r="J13" s="34">
        <f>RANK(H13,H:H)</f>
        <v>5</v>
      </c>
      <c r="K13" s="28">
        <v>0.442411194833154</v>
      </c>
      <c r="L13" s="29">
        <f t="shared" si="3"/>
        <v>822</v>
      </c>
      <c r="M13" s="30">
        <v>0.988697524219591</v>
      </c>
      <c r="N13" s="29">
        <f t="shared" si="4"/>
        <v>1837</v>
      </c>
      <c r="O13" s="34">
        <f>RANK(M13,M:M)</f>
        <v>10</v>
      </c>
      <c r="P13" s="28">
        <v>0.011302475780409</v>
      </c>
      <c r="Q13" s="35">
        <f t="shared" si="5"/>
        <v>20.9999999999999</v>
      </c>
    </row>
    <row r="14" s="15" customFormat="1" customHeight="1" spans="1:17">
      <c r="A14" s="26" t="s">
        <v>79</v>
      </c>
      <c r="B14" s="27" t="s">
        <v>72</v>
      </c>
      <c r="C14" s="27">
        <v>1039</v>
      </c>
      <c r="D14" s="28">
        <v>0.055822906641001</v>
      </c>
      <c r="E14" s="29">
        <f t="shared" si="0"/>
        <v>58</v>
      </c>
      <c r="F14" s="28">
        <v>0.529355149181906</v>
      </c>
      <c r="G14" s="29">
        <f t="shared" si="1"/>
        <v>550</v>
      </c>
      <c r="H14" s="30">
        <v>0.585178055822907</v>
      </c>
      <c r="I14" s="29">
        <f t="shared" si="2"/>
        <v>608</v>
      </c>
      <c r="J14" s="34">
        <f>RANK(H14,H:H)</f>
        <v>4</v>
      </c>
      <c r="K14" s="28">
        <v>0.400384985563041</v>
      </c>
      <c r="L14" s="29">
        <f t="shared" si="3"/>
        <v>416</v>
      </c>
      <c r="M14" s="30">
        <v>0.985563041385948</v>
      </c>
      <c r="N14" s="29">
        <f t="shared" si="4"/>
        <v>1024</v>
      </c>
      <c r="O14" s="34">
        <f>RANK(M14,M:M)</f>
        <v>11</v>
      </c>
      <c r="P14" s="28">
        <v>0.014436958614052</v>
      </c>
      <c r="Q14" s="35">
        <f t="shared" si="5"/>
        <v>15</v>
      </c>
    </row>
    <row r="15" s="15" customFormat="1" customHeight="1" spans="1:17">
      <c r="A15" s="26" t="s">
        <v>82</v>
      </c>
      <c r="B15" s="27" t="s">
        <v>72</v>
      </c>
      <c r="C15" s="27">
        <v>919</v>
      </c>
      <c r="D15" s="28">
        <v>0.0924918389553863</v>
      </c>
      <c r="E15" s="29">
        <f t="shared" si="0"/>
        <v>85</v>
      </c>
      <c r="F15" s="28">
        <v>0.424374319912949</v>
      </c>
      <c r="G15" s="29">
        <f t="shared" si="1"/>
        <v>390</v>
      </c>
      <c r="H15" s="30">
        <v>0.516866158868335</v>
      </c>
      <c r="I15" s="29">
        <f t="shared" si="2"/>
        <v>475</v>
      </c>
      <c r="J15" s="34">
        <f>RANK(H15,H:H)</f>
        <v>7</v>
      </c>
      <c r="K15" s="28">
        <v>0.464635473340588</v>
      </c>
      <c r="L15" s="29">
        <f t="shared" si="3"/>
        <v>427</v>
      </c>
      <c r="M15" s="30">
        <v>0.981501632208923</v>
      </c>
      <c r="N15" s="29">
        <f t="shared" si="4"/>
        <v>902</v>
      </c>
      <c r="O15" s="34">
        <f>RANK(M15,M:M)</f>
        <v>12</v>
      </c>
      <c r="P15" s="28">
        <v>0.0184983677910773</v>
      </c>
      <c r="Q15" s="35">
        <f t="shared" si="5"/>
        <v>17</v>
      </c>
    </row>
    <row r="16" s="15" customFormat="1" customHeight="1" spans="1:17">
      <c r="A16" s="26" t="s">
        <v>85</v>
      </c>
      <c r="B16" s="27" t="s">
        <v>72</v>
      </c>
      <c r="C16" s="27">
        <v>1797</v>
      </c>
      <c r="D16" s="28">
        <v>0.0740122426265999</v>
      </c>
      <c r="E16" s="29">
        <f t="shared" si="0"/>
        <v>133</v>
      </c>
      <c r="F16" s="28">
        <v>0.414023372287145</v>
      </c>
      <c r="G16" s="29">
        <f t="shared" si="1"/>
        <v>744</v>
      </c>
      <c r="H16" s="30">
        <v>0.488035614913745</v>
      </c>
      <c r="I16" s="29">
        <f t="shared" si="2"/>
        <v>877</v>
      </c>
      <c r="J16" s="34">
        <f>RANK(H16,H:H)</f>
        <v>10</v>
      </c>
      <c r="K16" s="28">
        <v>0.493043962159154</v>
      </c>
      <c r="L16" s="29">
        <f t="shared" si="3"/>
        <v>886</v>
      </c>
      <c r="M16" s="30">
        <v>0.981079577072899</v>
      </c>
      <c r="N16" s="29">
        <f t="shared" si="4"/>
        <v>1763</v>
      </c>
      <c r="O16" s="34">
        <f>RANK(M16,M:M)</f>
        <v>13</v>
      </c>
      <c r="P16" s="28">
        <v>0.0189204229271007</v>
      </c>
      <c r="Q16" s="35">
        <f t="shared" si="5"/>
        <v>34</v>
      </c>
    </row>
    <row r="17" s="15" customFormat="1" customHeight="1" spans="1:17">
      <c r="A17" s="26" t="s">
        <v>89</v>
      </c>
      <c r="B17" s="27" t="s">
        <v>72</v>
      </c>
      <c r="C17" s="27">
        <v>2909</v>
      </c>
      <c r="D17" s="28">
        <v>0.0800962530079065</v>
      </c>
      <c r="E17" s="29">
        <f t="shared" si="0"/>
        <v>233</v>
      </c>
      <c r="F17" s="28">
        <v>0.323478858714335</v>
      </c>
      <c r="G17" s="29">
        <f t="shared" si="1"/>
        <v>941.000000000001</v>
      </c>
      <c r="H17" s="30">
        <v>0.403575111722241</v>
      </c>
      <c r="I17" s="29">
        <f t="shared" si="2"/>
        <v>1174</v>
      </c>
      <c r="J17" s="34">
        <f>RANK(H17,H:H)</f>
        <v>15</v>
      </c>
      <c r="K17" s="28">
        <v>0.576486765211413</v>
      </c>
      <c r="L17" s="29">
        <f t="shared" si="3"/>
        <v>1677</v>
      </c>
      <c r="M17" s="30">
        <v>0.980061876933654</v>
      </c>
      <c r="N17" s="29">
        <f t="shared" si="4"/>
        <v>2851</v>
      </c>
      <c r="O17" s="34">
        <f>RANK(M17,M:M)</f>
        <v>14</v>
      </c>
      <c r="P17" s="28">
        <v>0.0199381230663458</v>
      </c>
      <c r="Q17" s="35">
        <f t="shared" si="5"/>
        <v>57.9999999999999</v>
      </c>
    </row>
    <row r="18" s="15" customFormat="1" customHeight="1" spans="1:17">
      <c r="A18" s="26" t="s">
        <v>87</v>
      </c>
      <c r="B18" s="27" t="s">
        <v>72</v>
      </c>
      <c r="C18" s="27">
        <v>848</v>
      </c>
      <c r="D18" s="28">
        <v>0.080188679245283</v>
      </c>
      <c r="E18" s="29">
        <f t="shared" si="0"/>
        <v>68</v>
      </c>
      <c r="F18" s="28">
        <v>0.389150943396226</v>
      </c>
      <c r="G18" s="29">
        <f t="shared" si="1"/>
        <v>330</v>
      </c>
      <c r="H18" s="30">
        <v>0.469339622641509</v>
      </c>
      <c r="I18" s="29">
        <f t="shared" si="2"/>
        <v>398</v>
      </c>
      <c r="J18" s="34">
        <f>RANK(H18,H:H)</f>
        <v>12</v>
      </c>
      <c r="K18" s="28">
        <v>0.509433962264151</v>
      </c>
      <c r="L18" s="29">
        <f t="shared" si="3"/>
        <v>432</v>
      </c>
      <c r="M18" s="30">
        <v>0.97877358490566</v>
      </c>
      <c r="N18" s="29">
        <f t="shared" si="4"/>
        <v>830</v>
      </c>
      <c r="O18" s="34">
        <f>RANK(M18,M:M)</f>
        <v>15</v>
      </c>
      <c r="P18" s="28">
        <v>0.0212264150943396</v>
      </c>
      <c r="Q18" s="35">
        <f t="shared" si="5"/>
        <v>18</v>
      </c>
    </row>
    <row r="19" s="15" customFormat="1" customHeight="1" spans="1:17">
      <c r="A19" s="26" t="s">
        <v>86</v>
      </c>
      <c r="B19" s="27" t="s">
        <v>72</v>
      </c>
      <c r="C19" s="27">
        <v>947</v>
      </c>
      <c r="D19" s="28">
        <v>0.0855332629355861</v>
      </c>
      <c r="E19" s="29">
        <f t="shared" si="0"/>
        <v>81</v>
      </c>
      <c r="F19" s="28">
        <v>0.393875395987328</v>
      </c>
      <c r="G19" s="29">
        <f t="shared" si="1"/>
        <v>373</v>
      </c>
      <c r="H19" s="30">
        <v>0.479408658922914</v>
      </c>
      <c r="I19" s="29">
        <f t="shared" si="2"/>
        <v>454</v>
      </c>
      <c r="J19" s="34">
        <f>RANK(H19,H:H)</f>
        <v>11</v>
      </c>
      <c r="K19" s="28">
        <v>0.497360084477297</v>
      </c>
      <c r="L19" s="29">
        <f t="shared" si="3"/>
        <v>471</v>
      </c>
      <c r="M19" s="30">
        <v>0.976768743400211</v>
      </c>
      <c r="N19" s="29">
        <f t="shared" si="4"/>
        <v>925</v>
      </c>
      <c r="O19" s="34">
        <f>RANK(M19,M:M)</f>
        <v>16</v>
      </c>
      <c r="P19" s="28">
        <v>0.0232312565997888</v>
      </c>
      <c r="Q19" s="35">
        <f t="shared" si="5"/>
        <v>22</v>
      </c>
    </row>
    <row r="20" s="15" customFormat="1" customHeight="1" spans="1:17">
      <c r="A20" s="26" t="s">
        <v>88</v>
      </c>
      <c r="B20" s="27" t="s">
        <v>72</v>
      </c>
      <c r="C20" s="27">
        <v>1390</v>
      </c>
      <c r="D20" s="28">
        <v>0.0676258992805755</v>
      </c>
      <c r="E20" s="29">
        <f t="shared" si="0"/>
        <v>93.9999999999999</v>
      </c>
      <c r="F20" s="28">
        <v>0.382014388489209</v>
      </c>
      <c r="G20" s="29">
        <f t="shared" si="1"/>
        <v>531</v>
      </c>
      <c r="H20" s="30">
        <v>0.449640287769785</v>
      </c>
      <c r="I20" s="29">
        <f t="shared" si="2"/>
        <v>625.000000000001</v>
      </c>
      <c r="J20" s="34">
        <f>RANK(H20,H:H)</f>
        <v>13</v>
      </c>
      <c r="K20" s="28">
        <v>0.50863309352518</v>
      </c>
      <c r="L20" s="29">
        <f t="shared" si="3"/>
        <v>707</v>
      </c>
      <c r="M20" s="30">
        <v>0.958273381294965</v>
      </c>
      <c r="N20" s="29">
        <f t="shared" si="4"/>
        <v>1332</v>
      </c>
      <c r="O20" s="34">
        <f>RANK(M20,M:M)</f>
        <v>17</v>
      </c>
      <c r="P20" s="28">
        <v>0.041726618705036</v>
      </c>
      <c r="Q20" s="35">
        <f t="shared" si="5"/>
        <v>58</v>
      </c>
    </row>
    <row r="21" s="15" customFormat="1" customHeight="1" spans="1:17">
      <c r="A21" s="26" t="s">
        <v>91</v>
      </c>
      <c r="B21" s="27" t="s">
        <v>72</v>
      </c>
      <c r="C21" s="27">
        <v>4740</v>
      </c>
      <c r="D21" s="28">
        <v>0.0253164556962025</v>
      </c>
      <c r="E21" s="29">
        <f t="shared" si="0"/>
        <v>120</v>
      </c>
      <c r="F21" s="28">
        <v>0.320464135021097</v>
      </c>
      <c r="G21" s="29">
        <f t="shared" si="1"/>
        <v>1519</v>
      </c>
      <c r="H21" s="30">
        <v>0.345780590717299</v>
      </c>
      <c r="I21" s="29">
        <f t="shared" si="2"/>
        <v>1639</v>
      </c>
      <c r="J21" s="34">
        <f>RANK(H21,H:H)</f>
        <v>19</v>
      </c>
      <c r="K21" s="28">
        <v>0.608438818565401</v>
      </c>
      <c r="L21" s="29">
        <f t="shared" si="3"/>
        <v>2884</v>
      </c>
      <c r="M21" s="30">
        <v>0.954219409282701</v>
      </c>
      <c r="N21" s="29">
        <f t="shared" si="4"/>
        <v>4523</v>
      </c>
      <c r="O21" s="34">
        <f>RANK(M21,M:M)</f>
        <v>18</v>
      </c>
      <c r="P21" s="28">
        <v>0.0457805907172996</v>
      </c>
      <c r="Q21" s="35">
        <f t="shared" si="5"/>
        <v>217</v>
      </c>
    </row>
    <row r="22" s="15" customFormat="1" customHeight="1" spans="1:17">
      <c r="A22" s="26" t="s">
        <v>90</v>
      </c>
      <c r="B22" s="27" t="s">
        <v>72</v>
      </c>
      <c r="C22" s="27">
        <v>1587</v>
      </c>
      <c r="D22" s="28">
        <v>0.0384373030875866</v>
      </c>
      <c r="E22" s="29">
        <f t="shared" si="0"/>
        <v>60.9999999999999</v>
      </c>
      <c r="F22" s="28">
        <v>0.364209199747952</v>
      </c>
      <c r="G22" s="29">
        <f t="shared" si="1"/>
        <v>578</v>
      </c>
      <c r="H22" s="30">
        <v>0.402646502835539</v>
      </c>
      <c r="I22" s="29">
        <f t="shared" si="2"/>
        <v>639</v>
      </c>
      <c r="J22" s="34">
        <f>RANK(H22,H:H)</f>
        <v>16</v>
      </c>
      <c r="K22" s="28">
        <v>0.54820415879017</v>
      </c>
      <c r="L22" s="29">
        <f t="shared" si="3"/>
        <v>870</v>
      </c>
      <c r="M22" s="30">
        <v>0.950850661625709</v>
      </c>
      <c r="N22" s="29">
        <f t="shared" si="4"/>
        <v>1509</v>
      </c>
      <c r="O22" s="34">
        <f>RANK(M22,M:M)</f>
        <v>19</v>
      </c>
      <c r="P22" s="28">
        <v>0.0491493383742911</v>
      </c>
      <c r="Q22" s="35">
        <f t="shared" si="5"/>
        <v>78</v>
      </c>
    </row>
  </sheetData>
  <mergeCells count="10">
    <mergeCell ref="A1:Q1"/>
    <mergeCell ref="D2:E2"/>
    <mergeCell ref="F2:G2"/>
    <mergeCell ref="H2:J2"/>
    <mergeCell ref="K2:L2"/>
    <mergeCell ref="M2:O2"/>
    <mergeCell ref="P2:Q2"/>
    <mergeCell ref="A2:A3"/>
    <mergeCell ref="B2:B3"/>
    <mergeCell ref="C2:C3"/>
  </mergeCells>
  <pageMargins left="0.25" right="0.25" top="0.75" bottom="0.75" header="0.298611111111111" footer="0.298611111111111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selection activeCell="G18" sqref="G18"/>
    </sheetView>
  </sheetViews>
  <sheetFormatPr defaultColWidth="9" defaultRowHeight="20" customHeight="1" outlineLevelRow="6"/>
  <cols>
    <col min="1" max="1" width="6.375" style="1" customWidth="1"/>
    <col min="2" max="3" width="9.125" style="1" customWidth="1"/>
    <col min="4" max="4" width="7.875" style="1" customWidth="1"/>
    <col min="5" max="5" width="9.125" style="1" customWidth="1"/>
    <col min="6" max="6" width="7.875" style="1" customWidth="1"/>
    <col min="7" max="7" width="9.125" style="1" customWidth="1"/>
    <col min="8" max="8" width="7.875" style="1" customWidth="1"/>
    <col min="9" max="11" width="9.125" style="1" customWidth="1"/>
    <col min="12" max="12" width="10.375" style="1" customWidth="1"/>
    <col min="13" max="14" width="7.875" style="1" customWidth="1"/>
    <col min="15" max="15" width="14.5" style="1" customWidth="1"/>
    <col min="16" max="16384" width="9" style="1"/>
  </cols>
  <sheetData>
    <row r="1" s="1" customFormat="1" customHeight="1" spans="1:14">
      <c r="A1" s="3" t="s">
        <v>173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2" customFormat="1" ht="16" customHeight="1" spans="1:14">
      <c r="A2" s="4" t="s">
        <v>4</v>
      </c>
      <c r="B2" s="4" t="s">
        <v>93</v>
      </c>
      <c r="C2" s="4" t="s">
        <v>94</v>
      </c>
      <c r="D2" s="5"/>
      <c r="E2" s="4" t="s">
        <v>95</v>
      </c>
      <c r="F2" s="5"/>
      <c r="G2" s="4" t="s">
        <v>96</v>
      </c>
      <c r="H2" s="5"/>
      <c r="I2" s="4" t="s">
        <v>97</v>
      </c>
      <c r="J2" s="5"/>
      <c r="K2" s="4" t="s">
        <v>98</v>
      </c>
      <c r="L2" s="5"/>
      <c r="M2" s="4" t="s">
        <v>99</v>
      </c>
      <c r="N2" s="5"/>
    </row>
    <row r="3" s="2" customFormat="1" ht="16" customHeight="1" spans="1:14">
      <c r="A3" s="4"/>
      <c r="B3" s="4"/>
      <c r="C3" s="4" t="s">
        <v>100</v>
      </c>
      <c r="D3" s="5" t="s">
        <v>101</v>
      </c>
      <c r="E3" s="4" t="s">
        <v>100</v>
      </c>
      <c r="F3" s="5" t="s">
        <v>101</v>
      </c>
      <c r="G3" s="4" t="s">
        <v>100</v>
      </c>
      <c r="H3" s="5" t="s">
        <v>101</v>
      </c>
      <c r="I3" s="4" t="s">
        <v>100</v>
      </c>
      <c r="J3" s="5" t="s">
        <v>101</v>
      </c>
      <c r="K3" s="4" t="s">
        <v>100</v>
      </c>
      <c r="L3" s="5" t="s">
        <v>101</v>
      </c>
      <c r="M3" s="4" t="s">
        <v>100</v>
      </c>
      <c r="N3" s="5" t="s">
        <v>101</v>
      </c>
    </row>
    <row r="4" s="1" customFormat="1" customHeight="1" spans="1:14">
      <c r="A4" s="6" t="s">
        <v>7</v>
      </c>
      <c r="B4" s="6">
        <v>90432</v>
      </c>
      <c r="C4" s="7">
        <v>0.186515835102619</v>
      </c>
      <c r="D4" s="6">
        <v>16867</v>
      </c>
      <c r="E4" s="7">
        <v>0.416180113234253</v>
      </c>
      <c r="F4" s="6">
        <v>37636</v>
      </c>
      <c r="G4" s="7">
        <v>0.602695948336872</v>
      </c>
      <c r="H4" s="6">
        <v>54503</v>
      </c>
      <c r="I4" s="7">
        <v>0.383978735607971</v>
      </c>
      <c r="J4" s="11">
        <v>34723.9650185</v>
      </c>
      <c r="K4" s="7">
        <v>0.986674683944842</v>
      </c>
      <c r="L4" s="11">
        <v>89226.9650185</v>
      </c>
      <c r="M4" s="7">
        <v>0.0133253160551575</v>
      </c>
      <c r="N4" s="11">
        <v>1205.0349815</v>
      </c>
    </row>
    <row r="5" s="1" customFormat="1" customHeight="1" spans="1:14">
      <c r="A5" s="4" t="s">
        <v>45</v>
      </c>
      <c r="B5" s="4">
        <v>37873</v>
      </c>
      <c r="C5" s="8">
        <v>0.128798880468936</v>
      </c>
      <c r="D5" s="4">
        <v>4878</v>
      </c>
      <c r="E5" s="8">
        <v>0.401050880574552</v>
      </c>
      <c r="F5" s="4">
        <v>15189</v>
      </c>
      <c r="G5" s="8">
        <v>0.529849761043487</v>
      </c>
      <c r="H5" s="4">
        <v>20067</v>
      </c>
      <c r="I5" s="8">
        <v>0.445745033189872</v>
      </c>
      <c r="J5" s="5">
        <v>16881.701642</v>
      </c>
      <c r="K5" s="8">
        <v>0.975594794233359</v>
      </c>
      <c r="L5" s="5">
        <v>36948.701642</v>
      </c>
      <c r="M5" s="8">
        <v>0.0244052057666411</v>
      </c>
      <c r="N5" s="5">
        <v>924.298358</v>
      </c>
    </row>
    <row r="6" s="1" customFormat="1" customHeight="1" spans="1:14">
      <c r="A6" s="6" t="s">
        <v>72</v>
      </c>
      <c r="B6" s="6">
        <v>28906</v>
      </c>
      <c r="C6" s="7">
        <v>0.0805369127516778</v>
      </c>
      <c r="D6" s="6">
        <v>2328</v>
      </c>
      <c r="E6" s="7">
        <v>0.393101778177541</v>
      </c>
      <c r="F6" s="6">
        <v>11363</v>
      </c>
      <c r="G6" s="7">
        <v>0.473638690929219</v>
      </c>
      <c r="H6" s="6">
        <v>13691</v>
      </c>
      <c r="I6" s="7">
        <v>0.506192485989068</v>
      </c>
      <c r="J6" s="6">
        <v>14632</v>
      </c>
      <c r="K6" s="7">
        <v>0.979831176918287</v>
      </c>
      <c r="L6" s="6">
        <v>28323</v>
      </c>
      <c r="M6" s="7">
        <v>0.0201688230817131</v>
      </c>
      <c r="N6" s="6">
        <v>583</v>
      </c>
    </row>
    <row r="7" s="1" customFormat="1" customHeight="1" spans="1:14">
      <c r="A7" s="9" t="s">
        <v>174</v>
      </c>
      <c r="B7" s="9">
        <f t="shared" ref="B7:F7" si="0">SUM(B4:B6)</f>
        <v>157211</v>
      </c>
      <c r="C7" s="10">
        <f>D7/B7</f>
        <v>0.153125417432622</v>
      </c>
      <c r="D7" s="9">
        <f t="shared" si="0"/>
        <v>24073</v>
      </c>
      <c r="E7" s="10">
        <f>F7/B7</f>
        <v>0.408292040633289</v>
      </c>
      <c r="F7" s="9">
        <f t="shared" si="0"/>
        <v>64188</v>
      </c>
      <c r="G7" s="10">
        <f>H7/B7</f>
        <v>0.561417458065911</v>
      </c>
      <c r="H7" s="9">
        <f t="shared" ref="H7:L7" si="1">SUM(H4:H6)</f>
        <v>88261</v>
      </c>
      <c r="I7" s="10">
        <f>J7/B7</f>
        <v>0.421329720315372</v>
      </c>
      <c r="J7" s="12">
        <f t="shared" si="1"/>
        <v>66237.6666605</v>
      </c>
      <c r="K7" s="10">
        <f>L7/B7</f>
        <v>0.982747178381284</v>
      </c>
      <c r="L7" s="12">
        <f t="shared" si="1"/>
        <v>154498.6666605</v>
      </c>
      <c r="M7" s="10">
        <f>N7/B7</f>
        <v>0.0172528216187162</v>
      </c>
      <c r="N7" s="12">
        <f>SUM(N4:N6)</f>
        <v>2712.3333395</v>
      </c>
    </row>
  </sheetData>
  <mergeCells count="9">
    <mergeCell ref="A1:N1"/>
    <mergeCell ref="C2:D2"/>
    <mergeCell ref="E2:F2"/>
    <mergeCell ref="G2:H2"/>
    <mergeCell ref="I2:J2"/>
    <mergeCell ref="K2:L2"/>
    <mergeCell ref="M2:N2"/>
    <mergeCell ref="A2:A3"/>
    <mergeCell ref="B2:B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前、后十名排名</vt:lpstr>
      <vt:lpstr>小学</vt:lpstr>
      <vt:lpstr>初中</vt:lpstr>
      <vt:lpstr>高中</vt:lpstr>
      <vt:lpstr>总体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2021-01-31T05:12:00Z</dcterms:created>
  <dcterms:modified xsi:type="dcterms:W3CDTF">2021-02-22T01:26:50Z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